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REMUNERACIÓN MENSUA POR PUESTO\"/>
    </mc:Choice>
  </mc:AlternateContent>
  <xr:revisionPtr revIDLastSave="0" documentId="13_ncr:1_{AAF8B2FE-5891-48F3-B1ED-4769739DD82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DICIEMBRE" sheetId="1" r:id="rId1"/>
  </sheets>
  <definedNames>
    <definedName name="_xlnm._FilterDatabase" localSheetId="0" hidden="1">DICIEMBRE!$A$4:$N$207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1" l="1"/>
  <c r="K10" i="1"/>
  <c r="K124" i="1"/>
  <c r="K143" i="1"/>
  <c r="F191" i="1" l="1"/>
  <c r="K25" i="1" l="1"/>
  <c r="J25" i="1"/>
  <c r="N25" i="1" s="1"/>
  <c r="I25" i="1"/>
  <c r="G25" i="1"/>
  <c r="F25" i="1"/>
  <c r="J125" i="1"/>
  <c r="I125" i="1"/>
  <c r="F125" i="1"/>
  <c r="J101" i="1" l="1"/>
  <c r="I101" i="1"/>
  <c r="F101" i="1"/>
  <c r="J189" i="1" l="1"/>
  <c r="I189" i="1"/>
  <c r="F189" i="1"/>
  <c r="K184" i="1"/>
  <c r="J184" i="1"/>
  <c r="N184" i="1" s="1"/>
  <c r="I184" i="1"/>
  <c r="F184" i="1"/>
  <c r="J143" i="1"/>
  <c r="N143" i="1" s="1"/>
  <c r="I143" i="1"/>
  <c r="F143" i="1"/>
  <c r="J124" i="1"/>
  <c r="I124" i="1"/>
  <c r="F124" i="1"/>
  <c r="K112" i="1"/>
  <c r="I112" i="1"/>
  <c r="J112" i="1"/>
  <c r="N112" i="1" s="1"/>
  <c r="F112" i="1"/>
  <c r="J10" i="1"/>
  <c r="F10" i="1"/>
  <c r="I10" i="1"/>
  <c r="K21" i="1" l="1"/>
  <c r="J21" i="1"/>
  <c r="N21" i="1" s="1"/>
  <c r="I21" i="1"/>
  <c r="F21" i="1"/>
  <c r="K130" i="1"/>
  <c r="K131" i="1" s="1"/>
  <c r="J131" i="1"/>
  <c r="N131" i="1" s="1"/>
  <c r="J130" i="1"/>
  <c r="N130" i="1" s="1"/>
  <c r="K193" i="1" l="1"/>
  <c r="J193" i="1"/>
  <c r="N193" i="1" s="1"/>
  <c r="G193" i="1"/>
  <c r="I193" i="1"/>
  <c r="F193" i="1"/>
  <c r="E193" i="1"/>
  <c r="J191" i="1"/>
  <c r="I191" i="1"/>
  <c r="K179" i="1"/>
  <c r="J179" i="1"/>
  <c r="N179" i="1" s="1"/>
  <c r="F179" i="1"/>
  <c r="I179" i="1"/>
  <c r="K135" i="1"/>
  <c r="J135" i="1"/>
  <c r="N135" i="1" s="1"/>
  <c r="I135" i="1"/>
  <c r="F135" i="1"/>
  <c r="J106" i="1"/>
  <c r="F106" i="1"/>
  <c r="I106" i="1"/>
  <c r="J99" i="1"/>
  <c r="I99" i="1"/>
  <c r="F99" i="1"/>
  <c r="K85" i="1"/>
  <c r="J85" i="1"/>
  <c r="N85" i="1" s="1"/>
  <c r="I85" i="1"/>
  <c r="I59" i="1"/>
  <c r="J59" i="1"/>
  <c r="K58" i="1"/>
  <c r="K59" i="1" s="1"/>
  <c r="J58" i="1"/>
  <c r="N58" i="1" s="1"/>
  <c r="I58" i="1"/>
  <c r="K32" i="1"/>
  <c r="J32" i="1"/>
  <c r="N32" i="1" s="1"/>
  <c r="I32" i="1"/>
  <c r="N96" i="1"/>
  <c r="G130" i="1"/>
  <c r="G131" i="1" s="1"/>
  <c r="I131" i="1"/>
  <c r="I130" i="1"/>
  <c r="K52" i="1"/>
  <c r="J52" i="1"/>
  <c r="N52" i="1" s="1"/>
  <c r="I52" i="1"/>
  <c r="I198" i="1"/>
  <c r="N198" i="1"/>
  <c r="I187" i="1"/>
  <c r="K186" i="1"/>
  <c r="K187" i="1" s="1"/>
  <c r="J186" i="1"/>
  <c r="I186" i="1"/>
  <c r="I155" i="1"/>
  <c r="J155" i="1"/>
  <c r="N155" i="1" s="1"/>
  <c r="F155" i="1"/>
  <c r="J100" i="1"/>
  <c r="I100" i="1"/>
  <c r="J80" i="1"/>
  <c r="N80" i="1" s="1"/>
  <c r="I80" i="1"/>
  <c r="J71" i="1"/>
  <c r="I71" i="1"/>
  <c r="J49" i="1"/>
  <c r="J27" i="1"/>
  <c r="N27" i="1" s="1"/>
  <c r="I27" i="1"/>
  <c r="I28" i="1"/>
  <c r="J28" i="1"/>
  <c r="K28" i="1"/>
  <c r="N28" i="1"/>
  <c r="N59" i="1" l="1"/>
  <c r="J187" i="1"/>
  <c r="N187" i="1" s="1"/>
  <c r="N186" i="1"/>
  <c r="M201" i="1" l="1"/>
  <c r="L201" i="1"/>
  <c r="N6" i="1"/>
  <c r="N7" i="1"/>
  <c r="N9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6" i="1"/>
  <c r="N29" i="1"/>
  <c r="N30" i="1"/>
  <c r="N31" i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N49" i="1"/>
  <c r="N51" i="1"/>
  <c r="N53" i="1"/>
  <c r="N54" i="1"/>
  <c r="N55" i="1"/>
  <c r="N56" i="1"/>
  <c r="N57" i="1"/>
  <c r="N60" i="1"/>
  <c r="N61" i="1"/>
  <c r="N62" i="1"/>
  <c r="N63" i="1"/>
  <c r="N64" i="1"/>
  <c r="N65" i="1"/>
  <c r="N66" i="1"/>
  <c r="N69" i="1"/>
  <c r="N70" i="1"/>
  <c r="N72" i="1"/>
  <c r="N73" i="1"/>
  <c r="N74" i="1"/>
  <c r="N75" i="1"/>
  <c r="N76" i="1"/>
  <c r="N77" i="1"/>
  <c r="N78" i="1"/>
  <c r="N79" i="1"/>
  <c r="N81" i="1"/>
  <c r="N82" i="1"/>
  <c r="N83" i="1"/>
  <c r="N84" i="1"/>
  <c r="N86" i="1"/>
  <c r="N87" i="1"/>
  <c r="N90" i="1"/>
  <c r="N91" i="1"/>
  <c r="N92" i="1"/>
  <c r="N93" i="1"/>
  <c r="N94" i="1"/>
  <c r="N95" i="1"/>
  <c r="N97" i="1"/>
  <c r="N98" i="1"/>
  <c r="N104" i="1"/>
  <c r="N105" i="1"/>
  <c r="N114" i="1"/>
  <c r="N115" i="1"/>
  <c r="N116" i="1"/>
  <c r="N117" i="1"/>
  <c r="N118" i="1"/>
  <c r="N119" i="1"/>
  <c r="N120" i="1"/>
  <c r="N121" i="1"/>
  <c r="N122" i="1"/>
  <c r="N123" i="1"/>
  <c r="N126" i="1"/>
  <c r="N128" i="1"/>
  <c r="N129" i="1"/>
  <c r="N132" i="1"/>
  <c r="N133" i="1"/>
  <c r="N134" i="1"/>
  <c r="N136" i="1"/>
  <c r="N137" i="1"/>
  <c r="N138" i="1"/>
  <c r="N139" i="1"/>
  <c r="N140" i="1"/>
  <c r="N141" i="1"/>
  <c r="N142" i="1"/>
  <c r="N144" i="1"/>
  <c r="N145" i="1"/>
  <c r="N146" i="1"/>
  <c r="N150" i="1"/>
  <c r="N153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5" i="1"/>
  <c r="N176" i="1"/>
  <c r="N177" i="1"/>
  <c r="N180" i="1"/>
  <c r="N182" i="1"/>
  <c r="N183" i="1"/>
  <c r="N185" i="1"/>
  <c r="N188" i="1"/>
  <c r="N192" i="1"/>
  <c r="N194" i="1"/>
  <c r="N195" i="1"/>
  <c r="N196" i="1"/>
  <c r="N197" i="1"/>
  <c r="N199" i="1"/>
  <c r="N200" i="1"/>
  <c r="N5" i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6" i="1"/>
  <c r="I29" i="1"/>
  <c r="I30" i="1"/>
  <c r="I31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1" i="1"/>
  <c r="I82" i="1"/>
  <c r="I83" i="1"/>
  <c r="I84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02" i="1"/>
  <c r="I103" i="1"/>
  <c r="I104" i="1"/>
  <c r="I105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6" i="1"/>
  <c r="I127" i="1"/>
  <c r="I128" i="1"/>
  <c r="I129" i="1"/>
  <c r="I132" i="1"/>
  <c r="I133" i="1"/>
  <c r="I134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2" i="1"/>
  <c r="I183" i="1"/>
  <c r="I185" i="1"/>
  <c r="I188" i="1"/>
  <c r="I190" i="1"/>
  <c r="I192" i="1"/>
  <c r="I194" i="1"/>
  <c r="I195" i="1"/>
  <c r="I196" i="1"/>
  <c r="I197" i="1"/>
  <c r="I199" i="1"/>
  <c r="I200" i="1"/>
  <c r="I5" i="1"/>
  <c r="I201" i="1" s="1"/>
  <c r="J178" i="1"/>
  <c r="N178" i="1" s="1"/>
  <c r="J154" i="1"/>
  <c r="N154" i="1" s="1"/>
  <c r="J148" i="1"/>
  <c r="H201" i="1" l="1"/>
  <c r="J108" i="1"/>
  <c r="N108" i="1" s="1"/>
  <c r="J109" i="1"/>
  <c r="N109" i="1" s="1"/>
  <c r="J110" i="1"/>
  <c r="N110" i="1" s="1"/>
  <c r="J111" i="1"/>
  <c r="N111" i="1" s="1"/>
  <c r="J67" i="1" l="1"/>
  <c r="N67" i="1" s="1"/>
  <c r="K88" i="1" l="1"/>
  <c r="K89" i="1" s="1"/>
  <c r="J89" i="1"/>
  <c r="N89" i="1" s="1"/>
  <c r="J88" i="1"/>
  <c r="N88" i="1" s="1"/>
  <c r="J151" i="1"/>
  <c r="K152" i="1"/>
  <c r="J152" i="1"/>
  <c r="N152" i="1" s="1"/>
  <c r="J127" i="1"/>
  <c r="K127" i="1"/>
  <c r="K113" i="1"/>
  <c r="J113" i="1"/>
  <c r="N113" i="1" s="1"/>
  <c r="K107" i="1"/>
  <c r="K106" i="1" s="1"/>
  <c r="N106" i="1" s="1"/>
  <c r="J107" i="1"/>
  <c r="N107" i="1" s="1"/>
  <c r="K50" i="1"/>
  <c r="J50" i="1"/>
  <c r="N50" i="1" s="1"/>
  <c r="K48" i="1"/>
  <c r="J48" i="1"/>
  <c r="N48" i="1" s="1"/>
  <c r="N10" i="1"/>
  <c r="J8" i="1"/>
  <c r="N124" i="1" l="1"/>
  <c r="K125" i="1"/>
  <c r="N125" i="1" s="1"/>
  <c r="N8" i="1"/>
  <c r="N127" i="1"/>
  <c r="K43" i="1"/>
  <c r="J43" i="1"/>
  <c r="J149" i="1"/>
  <c r="K147" i="1"/>
  <c r="J147" i="1"/>
  <c r="N147" i="1" s="1"/>
  <c r="K174" i="1"/>
  <c r="J174" i="1"/>
  <c r="N174" i="1" s="1"/>
  <c r="K181" i="1"/>
  <c r="J181" i="1"/>
  <c r="N181" i="1" s="1"/>
  <c r="K102" i="1"/>
  <c r="J102" i="1"/>
  <c r="N102" i="1" s="1"/>
  <c r="K68" i="1"/>
  <c r="J68" i="1"/>
  <c r="N68" i="1" s="1"/>
  <c r="K103" i="1"/>
  <c r="J103" i="1"/>
  <c r="N103" i="1" s="1"/>
  <c r="J47" i="1"/>
  <c r="N47" i="1" s="1"/>
  <c r="K190" i="1"/>
  <c r="K189" i="1" s="1"/>
  <c r="N189" i="1" s="1"/>
  <c r="J190" i="1"/>
  <c r="N190" i="1" s="1"/>
  <c r="K191" i="1" l="1"/>
  <c r="N191" i="1" s="1"/>
  <c r="K100" i="1"/>
  <c r="K99" i="1"/>
  <c r="N99" i="1" s="1"/>
  <c r="N43" i="1"/>
  <c r="J201" i="1"/>
  <c r="K149" i="1"/>
  <c r="K148" i="1"/>
  <c r="N148" i="1" s="1"/>
  <c r="N100" i="1" l="1"/>
  <c r="K101" i="1"/>
  <c r="N101" i="1" s="1"/>
  <c r="K151" i="1"/>
  <c r="N149" i="1"/>
  <c r="N151" i="1" l="1"/>
  <c r="N201" i="1" s="1"/>
  <c r="K201" i="1"/>
</calcChain>
</file>

<file path=xl/sharedStrings.xml><?xml version="1.0" encoding="utf-8"?>
<sst xmlns="http://schemas.openxmlformats.org/spreadsheetml/2006/main" count="1071" uniqueCount="570">
  <si>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</si>
  <si>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</si>
  <si>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</si>
  <si>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</si>
  <si>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</si>
  <si>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de los servidores y servidoras</t>
  </si>
  <si>
    <t>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</si>
  <si>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</si>
  <si>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</si>
  <si>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</si>
  <si>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</si>
  <si>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</si>
  <si>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</si>
  <si>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</si>
  <si>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</si>
  <si>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</si>
  <si>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</si>
  <si>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</si>
  <si>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DIRECTOR DE DESARROLLO SOCIAL Y PRODUCTI</t>
  </si>
  <si>
    <t>LOSEP</t>
  </si>
  <si>
    <t>7.1.01.05&amp;2.1.1</t>
  </si>
  <si>
    <t>ALVARADO DELGADO</t>
  </si>
  <si>
    <t>EULALIA BEATRIZ</t>
  </si>
  <si>
    <t>ESPECIALISTA DE COORD. DE SERV. D SOCIAL</t>
  </si>
  <si>
    <t>7.1.01.05&amp;3.1.2</t>
  </si>
  <si>
    <t>AREVALO AREVALO</t>
  </si>
  <si>
    <t>MAURO TARSICIO</t>
  </si>
  <si>
    <t>CHOFER MUNICIPAL.</t>
  </si>
  <si>
    <t>7.1.01.06&amp;3.1.1</t>
  </si>
  <si>
    <t>CT4</t>
  </si>
  <si>
    <t>AREVALO COCHANCELA</t>
  </si>
  <si>
    <t>JESSICA MARIA</t>
  </si>
  <si>
    <t>5.1.01.05&amp;1.2.1</t>
  </si>
  <si>
    <t>AREVALO DEL POZO</t>
  </si>
  <si>
    <t>CARLA MICHELLE</t>
  </si>
  <si>
    <t>7.1.01.05&amp;3.1.3</t>
  </si>
  <si>
    <t>AREVALO LEON</t>
  </si>
  <si>
    <t>PAUL SANTIAGO</t>
  </si>
  <si>
    <t>5.1.01.05&amp;1.3.1</t>
  </si>
  <si>
    <t>ARIAS JIMENEZ</t>
  </si>
  <si>
    <t>ROSA MARIANA</t>
  </si>
  <si>
    <t>ASISTENTE ADMINISTRATIVO</t>
  </si>
  <si>
    <t>ASTUDILLO CHIRIBOGA</t>
  </si>
  <si>
    <t>WILSON MAURICIO</t>
  </si>
  <si>
    <t>SECRETARIO GENERAL.</t>
  </si>
  <si>
    <t>5.1.01.05&amp;7.1.1</t>
  </si>
  <si>
    <t>ASTUDILLO DUMAS</t>
  </si>
  <si>
    <t>JUAN PABLO</t>
  </si>
  <si>
    <t>AUXILIAR DE VARIOS SERVICIOS JPDA</t>
  </si>
  <si>
    <t>CT1</t>
  </si>
  <si>
    <t>ATARIGUANA BUENO</t>
  </si>
  <si>
    <t>CRISTIAN JUANITO</t>
  </si>
  <si>
    <t>5.1.01.06&amp;1.1.1</t>
  </si>
  <si>
    <t>ATARIGUANA ORELLANA</t>
  </si>
  <si>
    <t>JUAN CARLOS</t>
  </si>
  <si>
    <t>5.1.01.05&amp;1.1.1</t>
  </si>
  <si>
    <t>AVILA AVILA</t>
  </si>
  <si>
    <t>RENE BOLIVAR</t>
  </si>
  <si>
    <t>ASISTENTE ADMINISTRATIVO/A</t>
  </si>
  <si>
    <t>AVILA MOSCOSO</t>
  </si>
  <si>
    <t>JORGE VINICIO</t>
  </si>
  <si>
    <t>AUXILIAR DE VARIOS SERICIOS SB</t>
  </si>
  <si>
    <t>AVILA ZUÑIGA</t>
  </si>
  <si>
    <t>ANDRES GERARDO</t>
  </si>
  <si>
    <t>AUXILIAR DE SERVICIOS</t>
  </si>
  <si>
    <t>BERMEO AREVALO</t>
  </si>
  <si>
    <t>LUIS TARSICIO</t>
  </si>
  <si>
    <t>7.1.05.10&amp;2.1.1</t>
  </si>
  <si>
    <t>BRITO MOLINA</t>
  </si>
  <si>
    <t>FIDEL ARSECIO</t>
  </si>
  <si>
    <t>JEFE DE TRABAJOS</t>
  </si>
  <si>
    <t>CT6</t>
  </si>
  <si>
    <t>BRITO SARMIENTO</t>
  </si>
  <si>
    <t>HUGO PATRICIO</t>
  </si>
  <si>
    <t>AUXILIAR DE SERVICIOS RB DSCTO</t>
  </si>
  <si>
    <t>BUELE MORALES</t>
  </si>
  <si>
    <t>DIEGO EDUARDO</t>
  </si>
  <si>
    <t>OPERADOR RETROEXCAVADORA.</t>
  </si>
  <si>
    <t>CT5</t>
  </si>
  <si>
    <t>BUENO ROCANO</t>
  </si>
  <si>
    <t>CESAR MAURICIO</t>
  </si>
  <si>
    <t>AUXILIAR DE VARIOS SERVICIOS</t>
  </si>
  <si>
    <t>BURBANO CHUVA</t>
  </si>
  <si>
    <t>ANGEL HUMBERTO</t>
  </si>
  <si>
    <t>AUXILIAR DE SERVICIOS EIAB</t>
  </si>
  <si>
    <t>CABRERA PLASENCIA</t>
  </si>
  <si>
    <t>CABRERA ZAMORA</t>
  </si>
  <si>
    <t>DIRECTOR DE OBRAS PUBLICAS, VIALIDAD Y M</t>
  </si>
  <si>
    <t>7.1.01.05&amp;3.1.1</t>
  </si>
  <si>
    <t>CARPIO ALEMAN</t>
  </si>
  <si>
    <t>RENE ANTONIO</t>
  </si>
  <si>
    <t>DIRECTOR ADMINISTRATIVO/ TALENTO HUMANO</t>
  </si>
  <si>
    <t>FROILAN ADOLFO</t>
  </si>
  <si>
    <t>REGISTRADOR DE LA PROPIEDAD</t>
  </si>
  <si>
    <t>5.1.01.05&amp;4.1.1</t>
  </si>
  <si>
    <t>CARPIO DUMAS</t>
  </si>
  <si>
    <t>WILMER JEOVANNY</t>
  </si>
  <si>
    <t>INSPECTOR DE SERVICIOS MUNICIPALES</t>
  </si>
  <si>
    <t>MARCO IVAN</t>
  </si>
  <si>
    <t>CASTILLO CASTILLO</t>
  </si>
  <si>
    <t>ANA JAQUELINE</t>
  </si>
  <si>
    <t>AYUDANTE DE ENFERMERIA 8HD</t>
  </si>
  <si>
    <t>CT7</t>
  </si>
  <si>
    <t>CASTRO CASTRO</t>
  </si>
  <si>
    <t>RAUL ARTURO</t>
  </si>
  <si>
    <t>AUXILIAR VARIOS SERVICOS.</t>
  </si>
  <si>
    <t>CHIRIBOGA LEON</t>
  </si>
  <si>
    <t>ENRIQUE BALERIO</t>
  </si>
  <si>
    <t>AYUDANTE VARIOS SERVICIOS.</t>
  </si>
  <si>
    <t>CHIRIBOGA QUEZADA</t>
  </si>
  <si>
    <t>ALEXANDRA VERONICA</t>
  </si>
  <si>
    <t>RECAUDADOR ACH</t>
  </si>
  <si>
    <t>CORO MOROCHO</t>
  </si>
  <si>
    <t>MIGUEL ALBERTO</t>
  </si>
  <si>
    <t>CORONEL CABRERA</t>
  </si>
  <si>
    <t>LUIS ELADIO</t>
  </si>
  <si>
    <t>GUARDIAN BODEGUERO APSA</t>
  </si>
  <si>
    <t>7.1.01.06&amp;3.1.2</t>
  </si>
  <si>
    <t>CORONEL TELLO</t>
  </si>
  <si>
    <t>MARIA CECILIA</t>
  </si>
  <si>
    <t>CRESPO VELASTEGUI</t>
  </si>
  <si>
    <t>NOE JOSELITO</t>
  </si>
  <si>
    <t>JEFE DE MECANICA CN</t>
  </si>
  <si>
    <t>DIAZ ORELLANA</t>
  </si>
  <si>
    <t>EDWIN BENITO</t>
  </si>
  <si>
    <t>JOSE RENE</t>
  </si>
  <si>
    <t>OPERADOR DE MAQUINARIA.</t>
  </si>
  <si>
    <t>DOMINGUEZ LLIVICHUZHCA</t>
  </si>
  <si>
    <t>FABIAN ANTONIO</t>
  </si>
  <si>
    <t>5.1.01.05&amp;6.1.1</t>
  </si>
  <si>
    <t>DUMAS TORRES</t>
  </si>
  <si>
    <t>PORFIRIO SEBASTIAN</t>
  </si>
  <si>
    <t>TECNICO DE LABORATORIO</t>
  </si>
  <si>
    <t>EFREN GUSTAVO</t>
  </si>
  <si>
    <t>FAICAN CABRERA</t>
  </si>
  <si>
    <t>VICTOR ORLANDO</t>
  </si>
  <si>
    <t>ESPECIALISTA TECNOLOGIAS DE LA INFORMACI</t>
  </si>
  <si>
    <t>FAJARDO CHACHA</t>
  </si>
  <si>
    <t>MANUEL SEBASTIAN</t>
  </si>
  <si>
    <t>GUARDIAN BODEGUERO.</t>
  </si>
  <si>
    <t>FAJARDO SANCHEZ</t>
  </si>
  <si>
    <t>SUSANA BEATRIZ</t>
  </si>
  <si>
    <t>RECAUDADOR CA</t>
  </si>
  <si>
    <t>FAJARDO VASQUEZ</t>
  </si>
  <si>
    <t>EDISON PATRICIO</t>
  </si>
  <si>
    <t>JEFE DE MOVILIDAD</t>
  </si>
  <si>
    <t>GALARZA DELGADO</t>
  </si>
  <si>
    <t>NELVA ELISABETH</t>
  </si>
  <si>
    <t>ESPECIALISTA EN CONTABILIDAD</t>
  </si>
  <si>
    <t>5.1.01.06&amp;1.3.1</t>
  </si>
  <si>
    <t>GALINDO CORONEL</t>
  </si>
  <si>
    <t>MARIA FRANCISCA</t>
  </si>
  <si>
    <t>ASISTENTE ADMINISTRATIVA/O</t>
  </si>
  <si>
    <t>GAÑAN CHUMBAY</t>
  </si>
  <si>
    <t>DARWIN JAVIER</t>
  </si>
  <si>
    <t>TERAPISTA DE LENGUAJE.</t>
  </si>
  <si>
    <t>HERRAEZ ORELLANA</t>
  </si>
  <si>
    <t>GILBERTO PATRICIO</t>
  </si>
  <si>
    <t>AYUDANTE VARIOS SERVICIOS APSA</t>
  </si>
  <si>
    <t>HUAYLLASACA BELESACA</t>
  </si>
  <si>
    <t>HERMEL PATRICIO</t>
  </si>
  <si>
    <t>CONCEJALES GADS-MS</t>
  </si>
  <si>
    <t>Asesor 5</t>
  </si>
  <si>
    <t>ILLESCAS AREVALO</t>
  </si>
  <si>
    <t>ANDREA YESENIA</t>
  </si>
  <si>
    <t>ASISTENTE ADMINISTRATIVA/O.</t>
  </si>
  <si>
    <t>IÑIGUEZ IÑIGUEZ</t>
  </si>
  <si>
    <t>EDGAR MARCELO</t>
  </si>
  <si>
    <t>JIMBO JARAMA</t>
  </si>
  <si>
    <t>JUAN ANTONIO</t>
  </si>
  <si>
    <t>JEFE DE PROYECTOS URBANISTICOS</t>
  </si>
  <si>
    <t>JIMENEZ BRITO</t>
  </si>
  <si>
    <t>BENJAMIN RAMIRO</t>
  </si>
  <si>
    <t>JIMENEZ JIMENEZ</t>
  </si>
  <si>
    <t>DIEGO ARMANDO</t>
  </si>
  <si>
    <t>AUXILIAR VARIOS SERVICIOS APSA</t>
  </si>
  <si>
    <t>JIMENEZ ORELLANA</t>
  </si>
  <si>
    <t>HERNAN VINICIO</t>
  </si>
  <si>
    <t>JIMENEZ QUEZADA</t>
  </si>
  <si>
    <t>LEON BERMEO</t>
  </si>
  <si>
    <t>ALEJANDRA SALOME</t>
  </si>
  <si>
    <t xml:space="preserve">SECRETARIA </t>
  </si>
  <si>
    <t>LEON CORONEL</t>
  </si>
  <si>
    <t>MARCO ANTONIO</t>
  </si>
  <si>
    <t>7.1.01.05&amp;5.1.1</t>
  </si>
  <si>
    <t>LEON ZUÑIGA</t>
  </si>
  <si>
    <t>CAROLINA ROSANNA</t>
  </si>
  <si>
    <t>RUBEN MESIAS</t>
  </si>
  <si>
    <t>LLANOS SANCHEZ</t>
  </si>
  <si>
    <t>MANUEL HUMBERTO</t>
  </si>
  <si>
    <t>CONSERJE</t>
  </si>
  <si>
    <t>MALDONADO AREVALO</t>
  </si>
  <si>
    <t>JOSE JUVENTINO</t>
  </si>
  <si>
    <t>MARIN MOROCHO</t>
  </si>
  <si>
    <t>ANGEL BOLIVAR</t>
  </si>
  <si>
    <t>OPERADOR EXCAVADORA C.</t>
  </si>
  <si>
    <t>MENDOZA DUMAS</t>
  </si>
  <si>
    <t>LUIS MARIO</t>
  </si>
  <si>
    <t>CONSERJE C</t>
  </si>
  <si>
    <t>MENDOZA LOPEZ</t>
  </si>
  <si>
    <t>CESAR AUGUSTO</t>
  </si>
  <si>
    <t>AUXILIAR DE SERVICIOS RB</t>
  </si>
  <si>
    <t>MARIA GABRIELA</t>
  </si>
  <si>
    <t>MONTESDEOCA VINTIMILLA</t>
  </si>
  <si>
    <t>VICENTE EFREN</t>
  </si>
  <si>
    <t>PERFILERO</t>
  </si>
  <si>
    <t>MOROCHO SANCHEZ</t>
  </si>
  <si>
    <t>CARLOS TARQUINO</t>
  </si>
  <si>
    <t>RECAUDADOR</t>
  </si>
  <si>
    <t>MOROCHO SAQUINAULA</t>
  </si>
  <si>
    <t>MARIANITA DE JESUS</t>
  </si>
  <si>
    <t>ANALISTA DE MATRICULACION VEHICULAR</t>
  </si>
  <si>
    <t>MOROCHO SUMBA</t>
  </si>
  <si>
    <t>JAVIER SANTIAGO</t>
  </si>
  <si>
    <t>JORNALERO.</t>
  </si>
  <si>
    <t>MOSCOSO GRANDA</t>
  </si>
  <si>
    <t>ROMULO EDMUNDO</t>
  </si>
  <si>
    <t>LUIS EDUARDO</t>
  </si>
  <si>
    <t>NUGRA GRANDA</t>
  </si>
  <si>
    <t>DIANA ALEXANDRA</t>
  </si>
  <si>
    <t>NUGRA PUCHA</t>
  </si>
  <si>
    <t>ANGEL DARIO</t>
  </si>
  <si>
    <t>NUGRA VERA</t>
  </si>
  <si>
    <t>JORGE ARMANDO</t>
  </si>
  <si>
    <t>ESPECIALISTA CONTROL PATRIMONIO</t>
  </si>
  <si>
    <t>ORELLANA SIGUENZA</t>
  </si>
  <si>
    <t>NUBE JHOANA</t>
  </si>
  <si>
    <t>ESTIMULACION TEMPRANA.</t>
  </si>
  <si>
    <t>ORTEGA AREVALO</t>
  </si>
  <si>
    <t>GERMAN BOLIVAR</t>
  </si>
  <si>
    <t>REVISOR VEHICULAR</t>
  </si>
  <si>
    <t>ORTEGA GALARZA</t>
  </si>
  <si>
    <t>ROSITA ANDREA</t>
  </si>
  <si>
    <t>ASSITENTE ADMINISTRATIVA</t>
  </si>
  <si>
    <t>ORTEGA PRADO</t>
  </si>
  <si>
    <t>RENE FERNANDO</t>
  </si>
  <si>
    <t>ANALISTA JUNIOR ABOGADO</t>
  </si>
  <si>
    <t>ORTEGA PULLA</t>
  </si>
  <si>
    <t>CARLOS EUGENIO</t>
  </si>
  <si>
    <t>AUXILIAR DE VARIOS SERVICIOS (N)</t>
  </si>
  <si>
    <t>ABOGADO INSTRUCTOR</t>
  </si>
  <si>
    <t>PACHAR UYAGUARI</t>
  </si>
  <si>
    <t>NESTOR ERIBERTO</t>
  </si>
  <si>
    <t>PACHECO BUENO</t>
  </si>
  <si>
    <t>JOHANNA DEL CISNE</t>
  </si>
  <si>
    <t>COMUNICADOR SOCIAL</t>
  </si>
  <si>
    <t>PERALTA RIERA</t>
  </si>
  <si>
    <t>GUADALUPE MAGDALENA</t>
  </si>
  <si>
    <t>PSICOLOGA/O EDUCATIVA/O</t>
  </si>
  <si>
    <t>PEREZ LLANOS</t>
  </si>
  <si>
    <t>PABLO SANTIAGO</t>
  </si>
  <si>
    <t>ANALISTA JUNIOR DE REVISION VEHICULAR</t>
  </si>
  <si>
    <t>PESANTEZ ARIAS</t>
  </si>
  <si>
    <t>FANNY YOLANDA</t>
  </si>
  <si>
    <t>JEFE DE COMPRAS PUBLICAS</t>
  </si>
  <si>
    <t>PESANTEZ CALLE</t>
  </si>
  <si>
    <t>LORGIA NARCISA</t>
  </si>
  <si>
    <t>PESANTEZ PESANTEZ</t>
  </si>
  <si>
    <t>DOSITEO GONZALO</t>
  </si>
  <si>
    <t>AUXILIAR DE SERVICIOS GDP</t>
  </si>
  <si>
    <t>TARCISO GEOVANNY</t>
  </si>
  <si>
    <t>AUXILIAR DE VARIOS SERVICIOS (P24)</t>
  </si>
  <si>
    <t>MANUEL ANTONIO</t>
  </si>
  <si>
    <t>PESANTEZ SAMANIEGO</t>
  </si>
  <si>
    <t>EZEQUIEL</t>
  </si>
  <si>
    <t>MARIA AUXILIADORA</t>
  </si>
  <si>
    <t>PLASENCIA CARPIO</t>
  </si>
  <si>
    <t>MILTON ANTONIO</t>
  </si>
  <si>
    <t>AUXILIAR DE VARIOS SERVICIOS SB</t>
  </si>
  <si>
    <t>PUENTE TELLO</t>
  </si>
  <si>
    <t>LUIS BELISARIO</t>
  </si>
  <si>
    <t>AUXILIAR DE VARIOS SERVICIOSS</t>
  </si>
  <si>
    <t>PULLA MOROCHO</t>
  </si>
  <si>
    <t>QUICHIMBO LEON</t>
  </si>
  <si>
    <t>JULIO CESAR</t>
  </si>
  <si>
    <t xml:space="preserve">CHOFER ALCALDIA </t>
  </si>
  <si>
    <t>RAMOS TELLO</t>
  </si>
  <si>
    <t>ALVARO LEONEL</t>
  </si>
  <si>
    <t>DIRECTOR FINANCIERO</t>
  </si>
  <si>
    <t>REINOSO BERMEO</t>
  </si>
  <si>
    <t>KATYA ISABEL</t>
  </si>
  <si>
    <t>REYES TORAL</t>
  </si>
  <si>
    <t>EFRAIN RAMIRO</t>
  </si>
  <si>
    <t>RIVERA TELLO</t>
  </si>
  <si>
    <t>JORGE RAFAEL</t>
  </si>
  <si>
    <t>SALINAS ASTUDILLO</t>
  </si>
  <si>
    <t>GUIDO FERNANDO</t>
  </si>
  <si>
    <t>CHOFER SALINAS</t>
  </si>
  <si>
    <t>SALINAS CALLE</t>
  </si>
  <si>
    <t>MARTHA ESPERANZA</t>
  </si>
  <si>
    <t>ESPECIALISTA SENIOR TALENTO HUMANO</t>
  </si>
  <si>
    <t>SAMANIEGO LOJA</t>
  </si>
  <si>
    <t>IDLER STALIN</t>
  </si>
  <si>
    <t>SANCHEZ BUELE</t>
  </si>
  <si>
    <t>MILTON GERARDO</t>
  </si>
  <si>
    <t xml:space="preserve">CHOFER AVILA </t>
  </si>
  <si>
    <t>SANCHEZ MARCA</t>
  </si>
  <si>
    <t>LUIS AURELIO</t>
  </si>
  <si>
    <t>SANCHEZ NUGRA</t>
  </si>
  <si>
    <t>MARIO GILBERTO</t>
  </si>
  <si>
    <t>SANCHEZ SANCHEZ</t>
  </si>
  <si>
    <t>PAULO CESAR</t>
  </si>
  <si>
    <t>SANMARTIN MONCAYO</t>
  </si>
  <si>
    <t>MARIANA DE JESUS</t>
  </si>
  <si>
    <t>SAQUINAULA BUELE</t>
  </si>
  <si>
    <t>LUIS ALFREDO</t>
  </si>
  <si>
    <t>AYUDANTE DE MECÁNICO</t>
  </si>
  <si>
    <t>SARMIENTO AVILA</t>
  </si>
  <si>
    <t>JORGE HERMITO</t>
  </si>
  <si>
    <t>SARMIENTO GRANDA</t>
  </si>
  <si>
    <t>ROGER ADRIAN</t>
  </si>
  <si>
    <t>ITALO SABULON</t>
  </si>
  <si>
    <t>SEGOVIA CASTRO</t>
  </si>
  <si>
    <t>LUIS ALBERTO</t>
  </si>
  <si>
    <t>SISALIMA LLANOS</t>
  </si>
  <si>
    <t>WILSON SEBASTIAN</t>
  </si>
  <si>
    <t>SOLORZANO DELGADO</t>
  </si>
  <si>
    <t>SUSANA EULALIA</t>
  </si>
  <si>
    <t>TRABAJADORA SOCIAL TH</t>
  </si>
  <si>
    <t>TELLO CASTRO</t>
  </si>
  <si>
    <t>MILTON ROLANDO</t>
  </si>
  <si>
    <t>TENEZACA ATARIGUANA</t>
  </si>
  <si>
    <t>DAVID IGNACIO</t>
  </si>
  <si>
    <t>TECNICO DE RESIDUOS SOLIDOS</t>
  </si>
  <si>
    <t>TORRES ROMAN</t>
  </si>
  <si>
    <t>IVAN MOISES</t>
  </si>
  <si>
    <t>CHOFER VOLQUETE.</t>
  </si>
  <si>
    <t>ANGEL MOISES</t>
  </si>
  <si>
    <t>ULLOA CORONEL</t>
  </si>
  <si>
    <t>MENSAJERO.</t>
  </si>
  <si>
    <t>UYAGUARI PACHAR</t>
  </si>
  <si>
    <t>GLADYS ESPERANZA</t>
  </si>
  <si>
    <t>TESORERA</t>
  </si>
  <si>
    <t>UYAGUARI QUEZADA</t>
  </si>
  <si>
    <t>PABLO ALCIBAR</t>
  </si>
  <si>
    <t>1.ALCALDE</t>
  </si>
  <si>
    <t>YUMBLA VELEZ</t>
  </si>
  <si>
    <t>DIANA MARIELA</t>
  </si>
  <si>
    <t>ANALISTA DE CONTABILIDAD</t>
  </si>
  <si>
    <t>ZHIMINAYCELA LOJA</t>
  </si>
  <si>
    <t>YUDIMAN BOLIVAR</t>
  </si>
  <si>
    <t>JEFE DE RENTAS</t>
  </si>
  <si>
    <t>ZHIMNAY MARCA</t>
  </si>
  <si>
    <t>VICTOR HUGO</t>
  </si>
  <si>
    <t>ZHIMNAY PULLA</t>
  </si>
  <si>
    <t>SERGIO HUMBERTO</t>
  </si>
  <si>
    <t>CONTADOR</t>
  </si>
  <si>
    <t>ZHIMNAY VILLAVICENCIO</t>
  </si>
  <si>
    <t>MARCOS VINICIO</t>
  </si>
  <si>
    <t>OPERADOR DE RODILLO.</t>
  </si>
  <si>
    <t>ZHIÑIN MARQUEZ</t>
  </si>
  <si>
    <t>MIGUEL ANGEL</t>
  </si>
  <si>
    <t>OPERADOR MOTONIVELADORA.</t>
  </si>
  <si>
    <t>ZHUNIO ZHUNIO</t>
  </si>
  <si>
    <t>PAOLA CRISTINA</t>
  </si>
  <si>
    <t>MIEMBRO DE LA JUANTA CANTONAL</t>
  </si>
  <si>
    <t>DIRECTOR DE PLANIFICACION ESTRATEGICA</t>
  </si>
  <si>
    <t>SECRETARIO EJECUTIVO - CONSEJO PROTECCIO</t>
  </si>
  <si>
    <t>ZUÑIGA ZUÑIGA</t>
  </si>
  <si>
    <t>DAVID MAURICIO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</si>
  <si>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</si>
  <si>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</si>
  <si>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</si>
  <si>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</si>
  <si>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</si>
  <si>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 xml:space="preserve">DIRECCIÓN DE TALENTO HUMANO </t>
  </si>
  <si>
    <t>RESPONSABLE DE LA UNIDAD POSEEDORA DE LA INFORMACIÓN DEL LITERAL c):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</si>
  <si>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</si>
  <si>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</si>
  <si>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</si>
  <si>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</si>
  <si>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</si>
  <si>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</si>
  <si>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</si>
  <si>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</si>
  <si>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ESPECIALISTA SENIOR SERVICIOS GENERALES ADMINISTRADOR MERCADOS</t>
  </si>
  <si>
    <t>ANALISTA SENIOR COMPRAS PÚBLICAS</t>
  </si>
  <si>
    <t>COCHANCELA SANCHEZ</t>
  </si>
  <si>
    <t>JOHN DAVID</t>
  </si>
  <si>
    <t>RECAUDADOR JUNIOR</t>
  </si>
  <si>
    <t>CHIRIBOGA URGILES</t>
  </si>
  <si>
    <t>MIEMBRO DE LA JUANTA CANTONAL.</t>
  </si>
  <si>
    <t>LOJA SAGBAY</t>
  </si>
  <si>
    <t>TANIA PAOLA</t>
  </si>
  <si>
    <t>ANALISTA DE PARTICIPACIÓN</t>
  </si>
  <si>
    <t>ASTUDILLO DELGADO</t>
  </si>
  <si>
    <t>TANIA VALENTINA</t>
  </si>
  <si>
    <t>ASISTENTE ADMINISTRATIVA</t>
  </si>
  <si>
    <t>ESPECIALISTA JUNIOR SEGURIDAD CIUDADANA Y RIESGOS</t>
  </si>
  <si>
    <t>ESPECIALISTA SENIOR OBRA CIVIL</t>
  </si>
  <si>
    <t>SALINAS TENEZACA</t>
  </si>
  <si>
    <t>EDWIN VINICIO</t>
  </si>
  <si>
    <t>ANALISTA SENIOR TOPOGRAFO</t>
  </si>
  <si>
    <t>FAICAN ZARI</t>
  </si>
  <si>
    <t>ESP.SEN.POLITICA AMBIENTAL, ARIDOS Y PET</t>
  </si>
  <si>
    <t>CORAIZACA TENECOTA</t>
  </si>
  <si>
    <t>MANUEL PATRICIO</t>
  </si>
  <si>
    <t>ESPECIALISTA SENIOR EN POLÍTICA Y PARTICACIÓN CIUDADANA</t>
  </si>
  <si>
    <t>PLACENCIA CAIVINAGUA</t>
  </si>
  <si>
    <t>MIGUEL ANTONIO</t>
  </si>
  <si>
    <t>PROMOTOR AMBIENTAL</t>
  </si>
  <si>
    <t>SANCHEZ AMAY</t>
  </si>
  <si>
    <t>JOSE ANDRES</t>
  </si>
  <si>
    <t>LAURA MERCEDES</t>
  </si>
  <si>
    <t>ESPECIAL. SENIOR S.G DE ADM. DE CAMAL</t>
  </si>
  <si>
    <t>SANCHO AGURTO</t>
  </si>
  <si>
    <t>CARLOS ENRIQUE</t>
  </si>
  <si>
    <t>MEDICO OCUPACIONAL.</t>
  </si>
  <si>
    <t>CONCEJALES..</t>
  </si>
  <si>
    <t>IDROVO SANCHEZ</t>
  </si>
  <si>
    <t>XAVIER VALENTIN</t>
  </si>
  <si>
    <t>JEFE DE PROCESOS DE DESARROLLO PRODUCTIV</t>
  </si>
  <si>
    <t>MOROCHO PLASENCIA</t>
  </si>
  <si>
    <t>CHRISTIAN RODOLFO</t>
  </si>
  <si>
    <t>JEFE DE PROCESOS DE DESARROLLO SOCIAL</t>
  </si>
  <si>
    <t>CANDO MOLINA</t>
  </si>
  <si>
    <t>SEGUNDO ESTEBAN</t>
  </si>
  <si>
    <t>JEFE DE PROYECTOS DE AGUA POTABLE Y ALCA</t>
  </si>
  <si>
    <t>GRANDA ROCANO</t>
  </si>
  <si>
    <t>LIGIA PATRICIA</t>
  </si>
  <si>
    <t>JEFE DE CULTURA, TURISMO  Y PATRIMONIO</t>
  </si>
  <si>
    <t>AUXILIAR DE SERVICIOS 18 D</t>
  </si>
  <si>
    <t>GUARDIAN RESIDENTE TTTT</t>
  </si>
  <si>
    <t>AYUDANTE VARIOS SERVICIOS ADM CEM</t>
  </si>
  <si>
    <t>AUXILIAR DE VARIOS SERVICIOS (P 27 D)</t>
  </si>
  <si>
    <t>AUXILIAR DE VARIOS SERVICIOS III</t>
  </si>
  <si>
    <t>CÓDIGO DE TRABAJO</t>
  </si>
  <si>
    <t>GIOVANI LEONARDO</t>
  </si>
  <si>
    <t>VASQUEZ MORENO</t>
  </si>
  <si>
    <t>ROMULO ARTURO</t>
  </si>
  <si>
    <t>SOLANO WASHIMA</t>
  </si>
  <si>
    <t>TATIANA LUCIA</t>
  </si>
  <si>
    <t>ESPECIALISTA SANCIONADOR JUZGAMIENTO</t>
  </si>
  <si>
    <t>ZHIMINAICELA ZHIMINAICELA</t>
  </si>
  <si>
    <t>IVAN MAURICIO</t>
  </si>
  <si>
    <t>TRABAJADOR SOCIAL.</t>
  </si>
  <si>
    <t>CHIRIBOGA SALAZAR</t>
  </si>
  <si>
    <t>MARIA ANGELICA</t>
  </si>
  <si>
    <t>MIEMBRO DE JUNTA CANTONAL</t>
  </si>
  <si>
    <t>MOROCHO MOROCHO</t>
  </si>
  <si>
    <t>JESSICA ALEXANDRA</t>
  </si>
  <si>
    <t>EDUCADORA CIBV</t>
  </si>
  <si>
    <t>BRITO BRITO</t>
  </si>
  <si>
    <t>SANDRA MARICELA</t>
  </si>
  <si>
    <t>FAREZ CHILLOGALLI</t>
  </si>
  <si>
    <t>CARMEN MARITHZA</t>
  </si>
  <si>
    <t>MOROCHO GUANOQUIZA</t>
  </si>
  <si>
    <t>CLARA VERONICA</t>
  </si>
  <si>
    <t>URGILEZ URGILEZ</t>
  </si>
  <si>
    <t>MARLENE MARIANA</t>
  </si>
  <si>
    <t>NELLY CECILIA</t>
  </si>
  <si>
    <t>SEGARRA CASTRO</t>
  </si>
  <si>
    <t>CARMEN DEL ROCIO</t>
  </si>
  <si>
    <t>TIGRE YANZA</t>
  </si>
  <si>
    <t>MONICA JOHANNA</t>
  </si>
  <si>
    <t>RODRIGUEZ ORELLANA</t>
  </si>
  <si>
    <t>CARLOS MEDARDO</t>
  </si>
  <si>
    <t>PROMOTOR SOCIAL ADULTO MAYOR CON DISCAPA</t>
  </si>
  <si>
    <t>SAGBAY CORONEL</t>
  </si>
  <si>
    <t>MARICELA ESTEFANIA</t>
  </si>
  <si>
    <t>PROM. SOCI, (A.MAYOR)</t>
  </si>
  <si>
    <t>CHILLOGALLI YARI</t>
  </si>
  <si>
    <t>ROSA ELVIRA</t>
  </si>
  <si>
    <t>PROMOTOR SOCIAL CH.R</t>
  </si>
  <si>
    <t>BUENO PESANTEZ</t>
  </si>
  <si>
    <t>CHRISTIAN PAUL</t>
  </si>
  <si>
    <t xml:space="preserve">PROMOTOR SOCIAL </t>
  </si>
  <si>
    <t>MOSCOSO ZUÑIGA</t>
  </si>
  <si>
    <t>NANCY CUMANDÁ</t>
  </si>
  <si>
    <t xml:space="preserve">ORDOÑEZ LLIVICHUZCA </t>
  </si>
  <si>
    <t>BYRON JAVIER</t>
  </si>
  <si>
    <t>TÉCNICO DE ATENCIÓN</t>
  </si>
  <si>
    <t xml:space="preserve">CASTRO SALINAS </t>
  </si>
  <si>
    <t>FREDDY ALEJANDRO</t>
  </si>
  <si>
    <t>TECNICO DE ATENCION</t>
  </si>
  <si>
    <t xml:space="preserve">URGILES SAMANIEGO </t>
  </si>
  <si>
    <t>PABLO VICENTE</t>
  </si>
  <si>
    <t xml:space="preserve">CARCHIPULLA URDIALES </t>
  </si>
  <si>
    <t>OLGER GENARO</t>
  </si>
  <si>
    <t>7.1.01.10&amp;2.1.1</t>
  </si>
  <si>
    <t xml:space="preserve">SAGBAY DÍAZ </t>
  </si>
  <si>
    <t>DIANA ELIZABETH</t>
  </si>
  <si>
    <t>JEFA DE RENTAS</t>
  </si>
  <si>
    <t>SAMANIEGO TIRADO</t>
  </si>
  <si>
    <t>SUSANA MARIA</t>
  </si>
  <si>
    <t>TORAL TELLO</t>
  </si>
  <si>
    <t>MARIA ALEJANDRA</t>
  </si>
  <si>
    <t>TERAPISTA FISICA</t>
  </si>
  <si>
    <t>FRANCO NEPTALI</t>
  </si>
  <si>
    <t>FACILITADOR ADULTO MAYOR</t>
  </si>
  <si>
    <t>BRITO ORTEGA</t>
  </si>
  <si>
    <t>MARIA JOSE</t>
  </si>
  <si>
    <t>CONDOR BEREO</t>
  </si>
  <si>
    <t>DIRECTOR DE GESTIÓN URBANÍSTICA</t>
  </si>
  <si>
    <t>GALARZA RIVERA</t>
  </si>
  <si>
    <t>DIANA CAROLINA</t>
  </si>
  <si>
    <t>TRABAJADORA SOCIAL</t>
  </si>
  <si>
    <t>ILLESCAS RAMOS</t>
  </si>
  <si>
    <t>LILIANA MIREYA</t>
  </si>
  <si>
    <t>PSICOLOGO CLÍNICO</t>
  </si>
  <si>
    <t>MIGUITAMA MALLA</t>
  </si>
  <si>
    <t>NELLY SUSANA</t>
  </si>
  <si>
    <t>CUIDADOR ADULTO MAYOR</t>
  </si>
  <si>
    <t>SAMANIEGO VASQUEZ</t>
  </si>
  <si>
    <t>MARCOS FERNANDO</t>
  </si>
  <si>
    <t xml:space="preserve">CUIDADOR </t>
  </si>
  <si>
    <t>VICUÑA ARÉVALO</t>
  </si>
  <si>
    <t>EDUARDO XAVIER</t>
  </si>
  <si>
    <t>PSICOLOGO CLINICO</t>
  </si>
  <si>
    <t>VINUEZA JIMBO</t>
  </si>
  <si>
    <t>FABIOLA SUSANA</t>
  </si>
  <si>
    <t>TERAPISTA  OCUPACIONAL</t>
  </si>
  <si>
    <t>ZHINGRE PACHECO</t>
  </si>
  <si>
    <t>JESSICA FERNANDA</t>
  </si>
  <si>
    <t>CORO PULLA</t>
  </si>
  <si>
    <t>JONATHAN ADRIAN</t>
  </si>
  <si>
    <t>AYUDANTE DE ALBAÑIL</t>
  </si>
  <si>
    <t>PESANTEZ DUMAS</t>
  </si>
  <si>
    <t xml:space="preserve"> JOSE RICARDO</t>
  </si>
  <si>
    <t>ALBAÑIL</t>
  </si>
  <si>
    <t>CONSERJE EXTERNO MANTENIMIENTO Y LIMP</t>
  </si>
  <si>
    <t xml:space="preserve">CABRERA SALINAS </t>
  </si>
  <si>
    <t>LAUTARO ARMANDO</t>
  </si>
  <si>
    <t>RESPONSABLE UGA</t>
  </si>
  <si>
    <t xml:space="preserve">CURILLO CURILLO </t>
  </si>
  <si>
    <t>JONNATHAN MANUEL</t>
  </si>
  <si>
    <t>ANALISTA CATASTRO RURAL.</t>
  </si>
  <si>
    <t>GUARDALMACEN</t>
  </si>
  <si>
    <t xml:space="preserve">CUZCO SANCHEZ </t>
  </si>
  <si>
    <t>JOSE GUILLERMO</t>
  </si>
  <si>
    <t>JIMENEZ LADERA</t>
  </si>
  <si>
    <t>MARCA PIZARRO</t>
  </si>
  <si>
    <t>MARIA CRISTINA</t>
  </si>
  <si>
    <t xml:space="preserve">MOROCHO SALINAS </t>
  </si>
  <si>
    <t>DIEGO FERNANDO</t>
  </si>
  <si>
    <t>ANALISTA 2 PARQUES Y JARDINES</t>
  </si>
  <si>
    <t xml:space="preserve">PESANTEZ QUEZADA </t>
  </si>
  <si>
    <t>MAURICIO ISMAEL</t>
  </si>
  <si>
    <t>ANALISTA 3 CULTURA TURISMO Y PATRIMONIO</t>
  </si>
  <si>
    <t>URGILEZ CORONEL</t>
  </si>
  <si>
    <t>ESTHER ESTEFANÍA</t>
  </si>
  <si>
    <t>AUXILIAR DE FACILITACIÓN</t>
  </si>
  <si>
    <t>ZHIMINAYCELA SANCHEZ</t>
  </si>
  <si>
    <t>FRANKLIN ROBERTO</t>
  </si>
  <si>
    <t>URGILES TELLO</t>
  </si>
  <si>
    <t>LUIS GONZALO</t>
  </si>
  <si>
    <t>JEFE DE PROYECTOR URBANÍSTICOS</t>
  </si>
  <si>
    <t>BRAVO SISALIMA</t>
  </si>
  <si>
    <t>MARTHA ALEXANDRA</t>
  </si>
  <si>
    <t>ARGUDO VAZQUEZ</t>
  </si>
  <si>
    <t>MARIA BELEN</t>
  </si>
  <si>
    <t>ANALISTA CONTROL</t>
  </si>
  <si>
    <t>MUY ANGAMARCA</t>
  </si>
  <si>
    <t>JOHANA ELIZABETH</t>
  </si>
  <si>
    <t>PROMOTOR SOCIAL</t>
  </si>
  <si>
    <t>PACHECO MARCA</t>
  </si>
  <si>
    <t>QUICHIMBO CARACUNDO</t>
  </si>
  <si>
    <t>CRISTIAN PAUL</t>
  </si>
  <si>
    <t>ADMINISTRADOR DEL PARQUE ARQUEOLOGICO CHOBSHI</t>
  </si>
  <si>
    <t>VALENCIA CAMPOVERDE</t>
  </si>
  <si>
    <t>JAIMEN SEBASTIÁN</t>
  </si>
  <si>
    <t>CARMEN MERCEDES</t>
  </si>
  <si>
    <t>FACILITADOR</t>
  </si>
  <si>
    <t xml:space="preserve">MOLINA CASTRO </t>
  </si>
  <si>
    <t>ANA KAREN</t>
  </si>
  <si>
    <t xml:space="preserve">PAZMIÑO CHAMORRO </t>
  </si>
  <si>
    <t>JUAN ANDRES</t>
  </si>
  <si>
    <t>PROCURADOR SINDICO</t>
  </si>
  <si>
    <t>BUELE CALLE</t>
  </si>
  <si>
    <t>VICTOR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</si>
</sst>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\ 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59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horizontal="right" vertical="center" wrapText="1"/>
    </xf>
    <xf numFmtId="0" fontId="0" fillId="0" borderId="5" xfId="0" applyBorder="1"/>
    <xf numFmtId="0" fontId="6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11" fillId="5" borderId="0" xfId="0" applyFont="1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5" borderId="5" xfId="0" applyFill="1" applyBorder="1"/>
    <xf numFmtId="2" fontId="0" fillId="5" borderId="5" xfId="0" applyNumberFormat="1" applyFill="1" applyBorder="1"/>
    <xf numFmtId="44" fontId="13" fillId="7" borderId="7" xfId="2" applyFont="1" applyFill="1" applyBorder="1" applyAlignment="1">
      <alignment horizontal="right" vertical="center" wrapText="1"/>
    </xf>
    <xf numFmtId="44" fontId="13" fillId="7" borderId="8" xfId="2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2" fontId="0" fillId="0" borderId="5" xfId="0" applyNumberFormat="1" applyBorder="1"/>
    <xf numFmtId="0" fontId="13" fillId="7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0" borderId="5" xfId="0" applyFont="1" applyBorder="1"/>
    <xf numFmtId="2" fontId="0" fillId="0" borderId="5" xfId="2" applyNumberFormat="1" applyFont="1" applyFill="1" applyBorder="1"/>
    <xf numFmtId="1" fontId="0" fillId="0" borderId="5" xfId="0" applyNumberFormat="1" applyBorder="1" applyAlignment="1">
      <alignment horizontal="center"/>
    </xf>
    <xf numFmtId="0" fontId="0" fillId="5" borderId="9" xfId="0" applyFill="1" applyBorder="1"/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44" fontId="0" fillId="0" borderId="0" xfId="2" applyFont="1" applyFill="1"/>
    <xf numFmtId="44" fontId="0" fillId="0" borderId="0" xfId="2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12"/>
  <sheetViews>
    <sheetView tabSelected="1" topLeftCell="I1" zoomScale="90" zoomScaleNormal="90" workbookViewId="0">
      <selection activeCell="O4" sqref="O4"/>
    </sheetView>
  </sheetViews>
  <sheetFormatPr baseColWidth="10" defaultRowHeight="15" x14ac:dyDescent="0.25"/>
  <cols>
    <col min="1" max="1" width="5.7109375" customWidth="1"/>
    <col min="2" max="3" width="22.85546875" customWidth="1"/>
    <col min="4" max="4" width="31.42578125" customWidth="1"/>
    <col min="5" max="6" width="22.85546875" customWidth="1"/>
    <col min="7" max="7" width="22.85546875" style="27" customWidth="1"/>
    <col min="8" max="8" width="22.85546875" style="17" customWidth="1"/>
    <col min="9" max="9" width="22.85546875" customWidth="1"/>
    <col min="10" max="11" width="22.85546875" style="17" customWidth="1"/>
    <col min="12" max="12" width="18.7109375" style="17" customWidth="1"/>
    <col min="13" max="13" width="22.85546875" style="18" customWidth="1"/>
    <col min="14" max="14" width="22.85546875" style="17" customWidth="1"/>
    <col min="15" max="15" width="11.42578125" customWidth="1"/>
    <col min="16" max="16" width="8.5703125" customWidth="1"/>
  </cols>
  <sheetData>
    <row r="1" spans="1:14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5.75" x14ac:dyDescent="0.25">
      <c r="A3" s="43" t="s">
        <v>2</v>
      </c>
      <c r="B3" s="44"/>
      <c r="C3" s="44"/>
      <c r="D3" s="44"/>
      <c r="E3" s="44"/>
      <c r="F3" s="44"/>
      <c r="G3" s="44"/>
      <c r="H3" s="44"/>
      <c r="I3" s="45"/>
      <c r="J3" s="46" t="s">
        <v>3</v>
      </c>
      <c r="K3" s="47"/>
      <c r="L3" s="47"/>
      <c r="M3" s="47"/>
      <c r="N3" s="47"/>
    </row>
    <row r="4" spans="1:14" ht="47.25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2" t="s">
        <v>11</v>
      </c>
      <c r="I4" s="1" t="s">
        <v>12</v>
      </c>
      <c r="J4" s="2" t="s">
        <v>13</v>
      </c>
      <c r="K4" s="2" t="s">
        <v>14</v>
      </c>
      <c r="L4" s="2" t="s">
        <v>15</v>
      </c>
      <c r="M4" s="3" t="s">
        <v>16</v>
      </c>
      <c r="N4" s="2" t="s">
        <v>17</v>
      </c>
    </row>
    <row r="5" spans="1:14" x14ac:dyDescent="0.25">
      <c r="A5" s="4">
        <v>1</v>
      </c>
      <c r="B5" s="6" t="s">
        <v>21</v>
      </c>
      <c r="C5" s="19" t="s">
        <v>22</v>
      </c>
      <c r="D5" s="19" t="s">
        <v>23</v>
      </c>
      <c r="E5" s="19" t="s">
        <v>19</v>
      </c>
      <c r="F5" s="19" t="s">
        <v>20</v>
      </c>
      <c r="G5" s="23">
        <v>10</v>
      </c>
      <c r="H5" s="24">
        <v>1086</v>
      </c>
      <c r="I5" s="5">
        <f>H5*12</f>
        <v>13032</v>
      </c>
      <c r="J5" s="24">
        <v>0</v>
      </c>
      <c r="K5" s="24">
        <v>0</v>
      </c>
      <c r="L5" s="24"/>
      <c r="M5" s="20"/>
      <c r="N5" s="5">
        <f>SUM(J5:M5)</f>
        <v>0</v>
      </c>
    </row>
    <row r="6" spans="1:14" x14ac:dyDescent="0.25">
      <c r="A6" s="4">
        <v>2</v>
      </c>
      <c r="B6" s="6" t="s">
        <v>25</v>
      </c>
      <c r="C6" s="19" t="s">
        <v>26</v>
      </c>
      <c r="D6" s="19" t="s">
        <v>27</v>
      </c>
      <c r="E6" s="19" t="s">
        <v>426</v>
      </c>
      <c r="F6" s="19" t="s">
        <v>28</v>
      </c>
      <c r="G6" s="23" t="s">
        <v>29</v>
      </c>
      <c r="H6" s="24">
        <v>643.46</v>
      </c>
      <c r="I6" s="5">
        <f t="shared" ref="I6:I77" si="0">H6*12</f>
        <v>7721.52</v>
      </c>
      <c r="J6" s="24">
        <v>53.62166666666667</v>
      </c>
      <c r="K6" s="24">
        <v>35.416666666666664</v>
      </c>
      <c r="L6" s="24"/>
      <c r="M6" s="20"/>
      <c r="N6" s="5">
        <f t="shared" ref="N6:N77" si="1">SUM(J6:M6)</f>
        <v>89.038333333333327</v>
      </c>
    </row>
    <row r="7" spans="1:14" x14ac:dyDescent="0.25">
      <c r="A7" s="4">
        <v>3</v>
      </c>
      <c r="B7" s="6" t="s">
        <v>30</v>
      </c>
      <c r="C7" s="19" t="s">
        <v>31</v>
      </c>
      <c r="D7" s="19" t="s">
        <v>290</v>
      </c>
      <c r="E7" s="19" t="s">
        <v>19</v>
      </c>
      <c r="F7" s="19" t="s">
        <v>55</v>
      </c>
      <c r="G7" s="23">
        <v>10</v>
      </c>
      <c r="H7" s="24">
        <v>1086</v>
      </c>
      <c r="I7" s="5">
        <f t="shared" si="0"/>
        <v>13032</v>
      </c>
      <c r="J7" s="24">
        <v>0</v>
      </c>
      <c r="K7" s="24">
        <v>0</v>
      </c>
      <c r="L7" s="24"/>
      <c r="M7" s="20"/>
      <c r="N7" s="5">
        <f t="shared" si="1"/>
        <v>0</v>
      </c>
    </row>
    <row r="8" spans="1:14" x14ac:dyDescent="0.25">
      <c r="A8" s="4">
        <v>4</v>
      </c>
      <c r="B8" s="6" t="s">
        <v>33</v>
      </c>
      <c r="C8" s="19" t="s">
        <v>34</v>
      </c>
      <c r="D8" s="19" t="s">
        <v>224</v>
      </c>
      <c r="E8" s="19" t="s">
        <v>19</v>
      </c>
      <c r="F8" s="19" t="s">
        <v>35</v>
      </c>
      <c r="G8" s="23">
        <v>10</v>
      </c>
      <c r="H8" s="24">
        <v>1086</v>
      </c>
      <c r="I8" s="5">
        <f t="shared" si="0"/>
        <v>13032</v>
      </c>
      <c r="J8" s="24">
        <f>H8/2</f>
        <v>543</v>
      </c>
      <c r="K8" s="24">
        <f>K6</f>
        <v>35.416666666666664</v>
      </c>
      <c r="L8" s="24"/>
      <c r="M8" s="20"/>
      <c r="N8" s="5">
        <f t="shared" si="1"/>
        <v>578.41666666666663</v>
      </c>
    </row>
    <row r="9" spans="1:14" x14ac:dyDescent="0.25">
      <c r="A9" s="4">
        <v>5</v>
      </c>
      <c r="B9" s="6" t="s">
        <v>36</v>
      </c>
      <c r="C9" s="19" t="s">
        <v>37</v>
      </c>
      <c r="D9" s="19" t="s">
        <v>240</v>
      </c>
      <c r="E9" s="19" t="s">
        <v>19</v>
      </c>
      <c r="F9" s="19" t="s">
        <v>38</v>
      </c>
      <c r="G9" s="23">
        <v>11</v>
      </c>
      <c r="H9" s="24">
        <v>1086</v>
      </c>
      <c r="I9" s="5">
        <f t="shared" si="0"/>
        <v>13032</v>
      </c>
      <c r="J9" s="24">
        <v>0</v>
      </c>
      <c r="K9" s="24">
        <v>0</v>
      </c>
      <c r="L9" s="24"/>
      <c r="M9" s="20"/>
      <c r="N9" s="5">
        <f t="shared" si="1"/>
        <v>0</v>
      </c>
    </row>
    <row r="10" spans="1:14" x14ac:dyDescent="0.25">
      <c r="A10" s="4">
        <v>6</v>
      </c>
      <c r="B10" s="6" t="s">
        <v>549</v>
      </c>
      <c r="C10" s="19" t="s">
        <v>550</v>
      </c>
      <c r="D10" s="19" t="s">
        <v>551</v>
      </c>
      <c r="E10" s="19" t="s">
        <v>19</v>
      </c>
      <c r="F10" s="19" t="str">
        <f>F8</f>
        <v>7.1.01.05&amp;3.1.3</v>
      </c>
      <c r="G10" s="23">
        <v>9</v>
      </c>
      <c r="H10" s="24">
        <v>901</v>
      </c>
      <c r="I10" s="5">
        <f t="shared" si="0"/>
        <v>10812</v>
      </c>
      <c r="J10" s="24">
        <f>H10/12</f>
        <v>75.083333333333329</v>
      </c>
      <c r="K10" s="24">
        <f>K6</f>
        <v>35.416666666666664</v>
      </c>
      <c r="L10" s="24"/>
      <c r="M10" s="20"/>
      <c r="N10" s="5">
        <f t="shared" si="1"/>
        <v>110.5</v>
      </c>
    </row>
    <row r="11" spans="1:14" x14ac:dyDescent="0.25">
      <c r="A11" s="4">
        <v>7</v>
      </c>
      <c r="B11" s="6" t="s">
        <v>39</v>
      </c>
      <c r="C11" s="19" t="s">
        <v>40</v>
      </c>
      <c r="D11" s="19" t="s">
        <v>41</v>
      </c>
      <c r="E11" s="19" t="s">
        <v>19</v>
      </c>
      <c r="F11" s="19" t="s">
        <v>32</v>
      </c>
      <c r="G11" s="23">
        <v>6</v>
      </c>
      <c r="H11" s="24">
        <v>733</v>
      </c>
      <c r="I11" s="5">
        <f t="shared" si="0"/>
        <v>8796</v>
      </c>
      <c r="J11" s="24">
        <v>0</v>
      </c>
      <c r="K11" s="24">
        <v>0</v>
      </c>
      <c r="L11" s="24"/>
      <c r="M11" s="20"/>
      <c r="N11" s="5">
        <f t="shared" si="1"/>
        <v>0</v>
      </c>
    </row>
    <row r="12" spans="1:14" x14ac:dyDescent="0.25">
      <c r="A12" s="4">
        <v>8</v>
      </c>
      <c r="B12" s="6" t="s">
        <v>42</v>
      </c>
      <c r="C12" s="19" t="s">
        <v>43</v>
      </c>
      <c r="D12" s="19" t="s">
        <v>44</v>
      </c>
      <c r="E12" s="19" t="s">
        <v>19</v>
      </c>
      <c r="F12" s="19" t="s">
        <v>45</v>
      </c>
      <c r="G12" s="23">
        <v>13</v>
      </c>
      <c r="H12" s="24">
        <v>1676</v>
      </c>
      <c r="I12" s="5">
        <f t="shared" si="0"/>
        <v>20112</v>
      </c>
      <c r="J12" s="24">
        <v>139.66999999999999</v>
      </c>
      <c r="K12" s="24">
        <v>35.416666666666664</v>
      </c>
      <c r="L12" s="24"/>
      <c r="M12" s="20"/>
      <c r="N12" s="5">
        <f t="shared" si="1"/>
        <v>175.08666666666664</v>
      </c>
    </row>
    <row r="13" spans="1:14" x14ac:dyDescent="0.25">
      <c r="A13" s="4">
        <v>9</v>
      </c>
      <c r="B13" s="6" t="s">
        <v>385</v>
      </c>
      <c r="C13" s="19" t="s">
        <v>386</v>
      </c>
      <c r="D13" s="19" t="s">
        <v>387</v>
      </c>
      <c r="E13" s="19" t="s">
        <v>19</v>
      </c>
      <c r="F13" s="19" t="s">
        <v>88</v>
      </c>
      <c r="G13" s="23">
        <v>7</v>
      </c>
      <c r="H13" s="24">
        <v>622</v>
      </c>
      <c r="I13" s="5">
        <f t="shared" si="0"/>
        <v>7464</v>
      </c>
      <c r="J13" s="24">
        <v>0</v>
      </c>
      <c r="K13" s="24">
        <v>0</v>
      </c>
      <c r="L13" s="24"/>
      <c r="M13" s="20"/>
      <c r="N13" s="5">
        <f t="shared" si="1"/>
        <v>0</v>
      </c>
    </row>
    <row r="14" spans="1:14" x14ac:dyDescent="0.25">
      <c r="A14" s="4">
        <v>10</v>
      </c>
      <c r="B14" s="6" t="s">
        <v>46</v>
      </c>
      <c r="C14" s="19" t="s">
        <v>47</v>
      </c>
      <c r="D14" s="19" t="s">
        <v>48</v>
      </c>
      <c r="E14" s="19" t="s">
        <v>426</v>
      </c>
      <c r="F14" s="19" t="s">
        <v>28</v>
      </c>
      <c r="G14" s="23" t="s">
        <v>49</v>
      </c>
      <c r="H14" s="24">
        <v>561</v>
      </c>
      <c r="I14" s="5">
        <f t="shared" si="0"/>
        <v>6732</v>
      </c>
      <c r="J14" s="24">
        <v>0</v>
      </c>
      <c r="K14" s="24">
        <v>0</v>
      </c>
      <c r="L14" s="57">
        <v>38.57</v>
      </c>
      <c r="M14" s="20"/>
      <c r="N14" s="5">
        <f t="shared" si="1"/>
        <v>38.57</v>
      </c>
    </row>
    <row r="15" spans="1:14" x14ac:dyDescent="0.25">
      <c r="A15" s="4">
        <v>11</v>
      </c>
      <c r="B15" s="6" t="s">
        <v>50</v>
      </c>
      <c r="C15" s="19" t="s">
        <v>51</v>
      </c>
      <c r="D15" s="19" t="s">
        <v>424</v>
      </c>
      <c r="E15" s="19" t="s">
        <v>426</v>
      </c>
      <c r="F15" s="19" t="s">
        <v>52</v>
      </c>
      <c r="G15" s="23" t="s">
        <v>49</v>
      </c>
      <c r="H15" s="24">
        <v>561</v>
      </c>
      <c r="I15" s="5">
        <f t="shared" si="0"/>
        <v>6732</v>
      </c>
      <c r="J15" s="24">
        <v>0</v>
      </c>
      <c r="K15" s="24">
        <v>0</v>
      </c>
      <c r="L15" s="24"/>
      <c r="M15" s="20"/>
      <c r="N15" s="5">
        <f t="shared" si="1"/>
        <v>0</v>
      </c>
    </row>
    <row r="16" spans="1:14" x14ac:dyDescent="0.25">
      <c r="A16" s="4">
        <v>12</v>
      </c>
      <c r="B16" s="6" t="s">
        <v>53</v>
      </c>
      <c r="C16" s="19" t="s">
        <v>54</v>
      </c>
      <c r="D16" s="19" t="s">
        <v>404</v>
      </c>
      <c r="E16" s="19" t="s">
        <v>19</v>
      </c>
      <c r="F16" s="19" t="s">
        <v>55</v>
      </c>
      <c r="G16" s="23">
        <v>10</v>
      </c>
      <c r="H16" s="24">
        <v>1086</v>
      </c>
      <c r="I16" s="5">
        <f t="shared" si="0"/>
        <v>13032</v>
      </c>
      <c r="J16" s="24">
        <v>90.5</v>
      </c>
      <c r="K16" s="24">
        <v>35.416666666666664</v>
      </c>
      <c r="L16" s="24"/>
      <c r="M16" s="20"/>
      <c r="N16" s="5">
        <f t="shared" si="1"/>
        <v>125.91666666666666</v>
      </c>
    </row>
    <row r="17" spans="1:14" x14ac:dyDescent="0.25">
      <c r="A17" s="4">
        <v>13</v>
      </c>
      <c r="B17" s="6" t="s">
        <v>56</v>
      </c>
      <c r="C17" s="19" t="s">
        <v>57</v>
      </c>
      <c r="D17" s="19" t="s">
        <v>58</v>
      </c>
      <c r="E17" s="19" t="s">
        <v>19</v>
      </c>
      <c r="F17" s="19" t="s">
        <v>35</v>
      </c>
      <c r="G17" s="23">
        <v>4</v>
      </c>
      <c r="H17" s="24">
        <v>622</v>
      </c>
      <c r="I17" s="5">
        <f t="shared" si="0"/>
        <v>7464</v>
      </c>
      <c r="J17" s="24">
        <v>51.833333333333336</v>
      </c>
      <c r="K17" s="24">
        <v>35.416666666666664</v>
      </c>
      <c r="L17" s="24"/>
      <c r="M17" s="20"/>
      <c r="N17" s="5">
        <f t="shared" si="1"/>
        <v>87.25</v>
      </c>
    </row>
    <row r="18" spans="1:14" x14ac:dyDescent="0.25">
      <c r="A18" s="4">
        <v>14</v>
      </c>
      <c r="B18" s="6" t="s">
        <v>59</v>
      </c>
      <c r="C18" s="19" t="s">
        <v>60</v>
      </c>
      <c r="D18" s="19" t="s">
        <v>61</v>
      </c>
      <c r="E18" s="19" t="s">
        <v>426</v>
      </c>
      <c r="F18" s="19" t="s">
        <v>28</v>
      </c>
      <c r="G18" s="23" t="s">
        <v>49</v>
      </c>
      <c r="H18" s="24">
        <v>561</v>
      </c>
      <c r="I18" s="5">
        <f t="shared" si="0"/>
        <v>6732</v>
      </c>
      <c r="J18" s="24">
        <v>46.75</v>
      </c>
      <c r="K18" s="24">
        <v>35.416666666666664</v>
      </c>
      <c r="L18" s="24"/>
      <c r="M18" s="20"/>
      <c r="N18" s="5">
        <f t="shared" si="1"/>
        <v>82.166666666666657</v>
      </c>
    </row>
    <row r="19" spans="1:14" x14ac:dyDescent="0.25">
      <c r="A19" s="4">
        <v>15</v>
      </c>
      <c r="B19" s="6" t="s">
        <v>62</v>
      </c>
      <c r="C19" s="19" t="s">
        <v>63</v>
      </c>
      <c r="D19" s="19" t="s">
        <v>64</v>
      </c>
      <c r="E19" s="19" t="s">
        <v>426</v>
      </c>
      <c r="F19" s="19" t="s">
        <v>28</v>
      </c>
      <c r="G19" s="23" t="s">
        <v>49</v>
      </c>
      <c r="H19" s="24">
        <v>561</v>
      </c>
      <c r="I19" s="5">
        <f t="shared" si="0"/>
        <v>6732</v>
      </c>
      <c r="J19" s="24">
        <v>46.75</v>
      </c>
      <c r="K19" s="24">
        <v>35.416666666666664</v>
      </c>
      <c r="L19" s="24"/>
      <c r="M19" s="20"/>
      <c r="N19" s="5">
        <f t="shared" si="1"/>
        <v>82.166666666666657</v>
      </c>
    </row>
    <row r="20" spans="1:14" x14ac:dyDescent="0.25">
      <c r="A20" s="4">
        <v>16</v>
      </c>
      <c r="B20" s="6" t="s">
        <v>65</v>
      </c>
      <c r="C20" s="19" t="s">
        <v>66</v>
      </c>
      <c r="D20" s="19" t="s">
        <v>27</v>
      </c>
      <c r="E20" s="19" t="s">
        <v>426</v>
      </c>
      <c r="F20" s="19" t="s">
        <v>28</v>
      </c>
      <c r="G20" s="23" t="s">
        <v>29</v>
      </c>
      <c r="H20" s="24">
        <v>643.46</v>
      </c>
      <c r="I20" s="5">
        <f t="shared" si="0"/>
        <v>7721.52</v>
      </c>
      <c r="J20" s="24">
        <v>0</v>
      </c>
      <c r="K20" s="24">
        <v>0</v>
      </c>
      <c r="L20" s="24"/>
      <c r="M20" s="20"/>
      <c r="N20" s="5">
        <f t="shared" si="1"/>
        <v>0</v>
      </c>
    </row>
    <row r="21" spans="1:14" x14ac:dyDescent="0.25">
      <c r="A21" s="4">
        <v>17</v>
      </c>
      <c r="B21" s="6" t="s">
        <v>547</v>
      </c>
      <c r="C21" s="19" t="s">
        <v>548</v>
      </c>
      <c r="D21" s="19" t="s">
        <v>489</v>
      </c>
      <c r="E21" s="19" t="s">
        <v>19</v>
      </c>
      <c r="F21" s="19" t="str">
        <f>F28</f>
        <v>7.1.05.10&amp;2.1.1</v>
      </c>
      <c r="G21" s="23">
        <v>8</v>
      </c>
      <c r="H21" s="24">
        <v>817</v>
      </c>
      <c r="I21" s="5">
        <f t="shared" si="0"/>
        <v>9804</v>
      </c>
      <c r="J21" s="24">
        <f>H21/12</f>
        <v>68.083333333333329</v>
      </c>
      <c r="K21" s="24">
        <f>K17</f>
        <v>35.416666666666664</v>
      </c>
      <c r="L21" s="24"/>
      <c r="M21" s="20"/>
      <c r="N21" s="5">
        <f t="shared" si="1"/>
        <v>103.5</v>
      </c>
    </row>
    <row r="22" spans="1:14" x14ac:dyDescent="0.25">
      <c r="A22" s="4">
        <v>18</v>
      </c>
      <c r="B22" s="6" t="s">
        <v>442</v>
      </c>
      <c r="C22" s="6" t="s">
        <v>443</v>
      </c>
      <c r="D22" s="6" t="s">
        <v>441</v>
      </c>
      <c r="E22" s="19" t="s">
        <v>19</v>
      </c>
      <c r="F22" s="6" t="s">
        <v>67</v>
      </c>
      <c r="G22" s="23">
        <v>1</v>
      </c>
      <c r="H22" s="24">
        <v>425</v>
      </c>
      <c r="I22" s="5">
        <f t="shared" si="0"/>
        <v>5100</v>
      </c>
      <c r="J22" s="24">
        <v>0</v>
      </c>
      <c r="K22" s="24">
        <v>0</v>
      </c>
      <c r="L22" s="24"/>
      <c r="M22" s="20"/>
      <c r="N22" s="5">
        <f t="shared" si="1"/>
        <v>0</v>
      </c>
    </row>
    <row r="23" spans="1:14" x14ac:dyDescent="0.25">
      <c r="A23" s="4">
        <v>19</v>
      </c>
      <c r="B23" s="6" t="s">
        <v>68</v>
      </c>
      <c r="C23" s="19" t="s">
        <v>69</v>
      </c>
      <c r="D23" s="19" t="s">
        <v>70</v>
      </c>
      <c r="E23" s="19" t="s">
        <v>426</v>
      </c>
      <c r="F23" s="19" t="s">
        <v>28</v>
      </c>
      <c r="G23" s="23" t="s">
        <v>71</v>
      </c>
      <c r="H23" s="24">
        <v>733</v>
      </c>
      <c r="I23" s="5">
        <f t="shared" si="0"/>
        <v>8796</v>
      </c>
      <c r="J23" s="24">
        <v>61.083333333333336</v>
      </c>
      <c r="K23" s="24">
        <v>35.416666666666664</v>
      </c>
      <c r="L23" s="24"/>
      <c r="M23" s="20"/>
      <c r="N23" s="5">
        <f t="shared" si="1"/>
        <v>96.5</v>
      </c>
    </row>
    <row r="24" spans="1:14" x14ac:dyDescent="0.25">
      <c r="A24" s="4">
        <v>20</v>
      </c>
      <c r="B24" s="6" t="s">
        <v>72</v>
      </c>
      <c r="C24" s="19" t="s">
        <v>73</v>
      </c>
      <c r="D24" s="19" t="s">
        <v>74</v>
      </c>
      <c r="E24" s="19" t="s">
        <v>426</v>
      </c>
      <c r="F24" s="19" t="s">
        <v>28</v>
      </c>
      <c r="G24" s="23" t="s">
        <v>49</v>
      </c>
      <c r="H24" s="24">
        <v>610.58000000000004</v>
      </c>
      <c r="I24" s="5">
        <f t="shared" si="0"/>
        <v>7326.9600000000009</v>
      </c>
      <c r="J24" s="24">
        <v>0</v>
      </c>
      <c r="K24" s="24">
        <v>0</v>
      </c>
      <c r="L24" s="24"/>
      <c r="M24" s="20"/>
      <c r="N24" s="5">
        <f t="shared" si="1"/>
        <v>0</v>
      </c>
    </row>
    <row r="25" spans="1:14" x14ac:dyDescent="0.25">
      <c r="A25" s="4">
        <v>21</v>
      </c>
      <c r="B25" s="6" t="s">
        <v>568</v>
      </c>
      <c r="C25" s="19" t="s">
        <v>569</v>
      </c>
      <c r="D25" s="19" t="s">
        <v>190</v>
      </c>
      <c r="E25" s="19" t="s">
        <v>426</v>
      </c>
      <c r="F25" s="19" t="str">
        <f>F40</f>
        <v>5.1.01.06&amp;1.1.1</v>
      </c>
      <c r="G25" s="23" t="str">
        <f>G24</f>
        <v>CT1</v>
      </c>
      <c r="H25" s="24">
        <v>596</v>
      </c>
      <c r="I25" s="5">
        <f t="shared" si="0"/>
        <v>7152</v>
      </c>
      <c r="J25" s="24">
        <f>H25/12</f>
        <v>49.666666666666664</v>
      </c>
      <c r="K25" s="24">
        <f>K23</f>
        <v>35.416666666666664</v>
      </c>
      <c r="L25" s="24"/>
      <c r="M25" s="20"/>
      <c r="N25" s="5">
        <f t="shared" si="1"/>
        <v>85.083333333333329</v>
      </c>
    </row>
    <row r="26" spans="1:14" x14ac:dyDescent="0.25">
      <c r="A26" s="4">
        <v>22</v>
      </c>
      <c r="B26" s="6" t="s">
        <v>75</v>
      </c>
      <c r="C26" s="19" t="s">
        <v>76</v>
      </c>
      <c r="D26" s="19" t="s">
        <v>77</v>
      </c>
      <c r="E26" s="19" t="s">
        <v>426</v>
      </c>
      <c r="F26" s="19" t="s">
        <v>28</v>
      </c>
      <c r="G26" s="23" t="s">
        <v>78</v>
      </c>
      <c r="H26" s="24">
        <v>738</v>
      </c>
      <c r="I26" s="5">
        <f t="shared" si="0"/>
        <v>8856</v>
      </c>
      <c r="J26" s="24">
        <v>0</v>
      </c>
      <c r="K26" s="24">
        <v>0</v>
      </c>
      <c r="L26" s="57">
        <v>55.35</v>
      </c>
      <c r="M26" s="20"/>
      <c r="N26" s="5">
        <f t="shared" si="1"/>
        <v>55.35</v>
      </c>
    </row>
    <row r="27" spans="1:14" x14ac:dyDescent="0.25">
      <c r="A27" s="4">
        <v>23</v>
      </c>
      <c r="B27" s="6" t="s">
        <v>490</v>
      </c>
      <c r="C27" s="19" t="s">
        <v>491</v>
      </c>
      <c r="D27" s="19" t="s">
        <v>387</v>
      </c>
      <c r="E27" s="19" t="s">
        <v>19</v>
      </c>
      <c r="F27" s="28" t="s">
        <v>88</v>
      </c>
      <c r="G27" s="23">
        <v>4</v>
      </c>
      <c r="H27" s="24">
        <v>622</v>
      </c>
      <c r="I27" s="5">
        <f t="shared" si="0"/>
        <v>7464</v>
      </c>
      <c r="J27" s="24">
        <f>H27/12</f>
        <v>51.833333333333336</v>
      </c>
      <c r="K27" s="24">
        <v>35.42</v>
      </c>
      <c r="L27" s="24"/>
      <c r="M27" s="20"/>
      <c r="N27" s="5">
        <f t="shared" si="1"/>
        <v>87.25333333333333</v>
      </c>
    </row>
    <row r="28" spans="1:14" x14ac:dyDescent="0.25">
      <c r="A28" s="4">
        <v>24</v>
      </c>
      <c r="B28" s="6" t="s">
        <v>464</v>
      </c>
      <c r="C28" s="19" t="s">
        <v>465</v>
      </c>
      <c r="D28" s="19" t="s">
        <v>466</v>
      </c>
      <c r="E28" s="19" t="s">
        <v>19</v>
      </c>
      <c r="F28" s="19" t="s">
        <v>67</v>
      </c>
      <c r="G28" s="23">
        <v>9</v>
      </c>
      <c r="H28" s="24">
        <v>986</v>
      </c>
      <c r="I28" s="5">
        <f t="shared" si="0"/>
        <v>11832</v>
      </c>
      <c r="J28" s="24">
        <f>H28/12</f>
        <v>82.166666666666671</v>
      </c>
      <c r="K28" s="24">
        <f>425/12</f>
        <v>35.416666666666664</v>
      </c>
      <c r="L28" s="24"/>
      <c r="M28" s="20"/>
      <c r="N28" s="5">
        <f t="shared" si="1"/>
        <v>117.58333333333334</v>
      </c>
    </row>
    <row r="29" spans="1:14" x14ac:dyDescent="0.25">
      <c r="A29" s="4">
        <v>25</v>
      </c>
      <c r="B29" s="6" t="s">
        <v>79</v>
      </c>
      <c r="C29" s="19" t="s">
        <v>80</v>
      </c>
      <c r="D29" s="19" t="s">
        <v>81</v>
      </c>
      <c r="E29" s="19" t="s">
        <v>426</v>
      </c>
      <c r="F29" s="19" t="s">
        <v>28</v>
      </c>
      <c r="G29" s="23" t="s">
        <v>49</v>
      </c>
      <c r="H29" s="24">
        <v>561</v>
      </c>
      <c r="I29" s="5">
        <f t="shared" si="0"/>
        <v>6732</v>
      </c>
      <c r="J29" s="24">
        <v>46.75</v>
      </c>
      <c r="K29" s="24">
        <v>35.416666666666664</v>
      </c>
      <c r="L29" s="58">
        <v>10.81</v>
      </c>
      <c r="M29" s="20"/>
      <c r="N29" s="5">
        <f t="shared" si="1"/>
        <v>92.976666666666659</v>
      </c>
    </row>
    <row r="30" spans="1:14" x14ac:dyDescent="0.25">
      <c r="A30" s="4">
        <v>26</v>
      </c>
      <c r="B30" s="6" t="s">
        <v>82</v>
      </c>
      <c r="C30" s="19" t="s">
        <v>83</v>
      </c>
      <c r="D30" s="19" t="s">
        <v>84</v>
      </c>
      <c r="E30" s="19" t="s">
        <v>426</v>
      </c>
      <c r="F30" s="19" t="s">
        <v>28</v>
      </c>
      <c r="G30" s="23" t="s">
        <v>49</v>
      </c>
      <c r="H30" s="24">
        <v>610.58000000000004</v>
      </c>
      <c r="I30" s="5">
        <f t="shared" si="0"/>
        <v>7326.9600000000009</v>
      </c>
      <c r="J30" s="24">
        <v>0</v>
      </c>
      <c r="K30" s="24">
        <v>0</v>
      </c>
      <c r="L30" s="57">
        <v>89.04</v>
      </c>
      <c r="M30" s="20"/>
      <c r="N30" s="5">
        <f t="shared" si="1"/>
        <v>89.04</v>
      </c>
    </row>
    <row r="31" spans="1:14" x14ac:dyDescent="0.25">
      <c r="A31" s="4">
        <v>27</v>
      </c>
      <c r="B31" s="6" t="s">
        <v>85</v>
      </c>
      <c r="C31" s="24" t="s">
        <v>488</v>
      </c>
      <c r="D31" s="24" t="s">
        <v>520</v>
      </c>
      <c r="E31" s="19" t="s">
        <v>426</v>
      </c>
      <c r="F31" s="19" t="s">
        <v>52</v>
      </c>
      <c r="G31" s="23" t="s">
        <v>49</v>
      </c>
      <c r="H31" s="24">
        <v>561</v>
      </c>
      <c r="I31" s="5">
        <f t="shared" si="0"/>
        <v>6732</v>
      </c>
      <c r="J31" s="24">
        <v>0</v>
      </c>
      <c r="K31" s="24">
        <v>0</v>
      </c>
      <c r="L31" s="24"/>
      <c r="M31" s="20"/>
      <c r="N31" s="5">
        <f t="shared" si="1"/>
        <v>0</v>
      </c>
    </row>
    <row r="32" spans="1:14" x14ac:dyDescent="0.25">
      <c r="A32" s="4">
        <v>28</v>
      </c>
      <c r="B32" s="6" t="s">
        <v>521</v>
      </c>
      <c r="C32" s="24" t="s">
        <v>522</v>
      </c>
      <c r="D32" s="24" t="s">
        <v>523</v>
      </c>
      <c r="E32" s="19" t="s">
        <v>19</v>
      </c>
      <c r="F32" s="19" t="s">
        <v>24</v>
      </c>
      <c r="G32" s="23">
        <v>10</v>
      </c>
      <c r="H32" s="24">
        <v>1212</v>
      </c>
      <c r="I32" s="5">
        <f t="shared" si="0"/>
        <v>14544</v>
      </c>
      <c r="J32" s="24">
        <f>H32/12</f>
        <v>101</v>
      </c>
      <c r="K32" s="24">
        <f>425/12</f>
        <v>35.416666666666664</v>
      </c>
      <c r="L32" s="24"/>
      <c r="M32" s="20"/>
      <c r="N32" s="5">
        <f t="shared" si="1"/>
        <v>136.41666666666666</v>
      </c>
    </row>
    <row r="33" spans="1:14" x14ac:dyDescent="0.25">
      <c r="A33" s="4">
        <v>29</v>
      </c>
      <c r="B33" s="6" t="s">
        <v>86</v>
      </c>
      <c r="C33" s="19" t="s">
        <v>47</v>
      </c>
      <c r="D33" s="19" t="s">
        <v>87</v>
      </c>
      <c r="E33" s="19" t="s">
        <v>19</v>
      </c>
      <c r="F33" s="19" t="s">
        <v>88</v>
      </c>
      <c r="G33" s="23">
        <v>15</v>
      </c>
      <c r="H33" s="24">
        <v>2034</v>
      </c>
      <c r="I33" s="5">
        <f t="shared" si="0"/>
        <v>24408</v>
      </c>
      <c r="J33" s="24">
        <v>169.5</v>
      </c>
      <c r="K33" s="24">
        <v>35.416666666666664</v>
      </c>
      <c r="L33" s="24"/>
      <c r="M33" s="20"/>
      <c r="N33" s="5">
        <f t="shared" si="1"/>
        <v>204.91666666666666</v>
      </c>
    </row>
    <row r="34" spans="1:14" x14ac:dyDescent="0.25">
      <c r="A34" s="4">
        <v>30</v>
      </c>
      <c r="B34" s="6" t="s">
        <v>415</v>
      </c>
      <c r="C34" s="19" t="s">
        <v>416</v>
      </c>
      <c r="D34" s="19" t="s">
        <v>417</v>
      </c>
      <c r="E34" s="19" t="s">
        <v>19</v>
      </c>
      <c r="F34" s="19" t="s">
        <v>24</v>
      </c>
      <c r="G34" s="23">
        <v>11</v>
      </c>
      <c r="H34" s="24">
        <v>1212</v>
      </c>
      <c r="I34" s="5">
        <f t="shared" si="0"/>
        <v>14544</v>
      </c>
      <c r="J34" s="24">
        <v>0</v>
      </c>
      <c r="K34" s="24">
        <v>0</v>
      </c>
      <c r="L34" s="24"/>
      <c r="M34" s="20"/>
      <c r="N34" s="5">
        <f t="shared" si="1"/>
        <v>0</v>
      </c>
    </row>
    <row r="35" spans="1:14" x14ac:dyDescent="0.25">
      <c r="A35" s="4">
        <v>31</v>
      </c>
      <c r="B35" s="6" t="s">
        <v>477</v>
      </c>
      <c r="C35" s="19" t="s">
        <v>478</v>
      </c>
      <c r="D35" s="19" t="s">
        <v>474</v>
      </c>
      <c r="E35" s="19" t="s">
        <v>19</v>
      </c>
      <c r="F35" s="19" t="s">
        <v>479</v>
      </c>
      <c r="G35" s="23">
        <v>7</v>
      </c>
      <c r="H35" s="24">
        <v>733</v>
      </c>
      <c r="I35" s="5">
        <f t="shared" si="0"/>
        <v>8796</v>
      </c>
      <c r="J35" s="24">
        <v>75.083333333333329</v>
      </c>
      <c r="K35" s="24">
        <v>35.416666666666664</v>
      </c>
      <c r="L35" s="24"/>
      <c r="M35" s="20"/>
      <c r="N35" s="5">
        <f t="shared" si="1"/>
        <v>110.5</v>
      </c>
    </row>
    <row r="36" spans="1:14" x14ac:dyDescent="0.25">
      <c r="A36" s="4">
        <v>32</v>
      </c>
      <c r="B36" s="6" t="s">
        <v>89</v>
      </c>
      <c r="C36" s="19" t="s">
        <v>90</v>
      </c>
      <c r="D36" s="19" t="s">
        <v>91</v>
      </c>
      <c r="E36" s="19" t="s">
        <v>19</v>
      </c>
      <c r="F36" s="19" t="s">
        <v>55</v>
      </c>
      <c r="G36" s="23">
        <v>15</v>
      </c>
      <c r="H36" s="24">
        <v>2034</v>
      </c>
      <c r="I36" s="5">
        <f t="shared" si="0"/>
        <v>24408</v>
      </c>
      <c r="J36" s="24">
        <v>0</v>
      </c>
      <c r="K36" s="24">
        <v>0</v>
      </c>
      <c r="L36" s="24"/>
      <c r="M36" s="20"/>
      <c r="N36" s="5">
        <f t="shared" si="1"/>
        <v>0</v>
      </c>
    </row>
    <row r="37" spans="1:14" x14ac:dyDescent="0.25">
      <c r="A37" s="4">
        <v>33</v>
      </c>
      <c r="B37" s="6" t="s">
        <v>89</v>
      </c>
      <c r="C37" s="19" t="s">
        <v>92</v>
      </c>
      <c r="D37" s="19" t="s">
        <v>93</v>
      </c>
      <c r="E37" s="19" t="s">
        <v>19</v>
      </c>
      <c r="F37" s="19" t="s">
        <v>94</v>
      </c>
      <c r="G37" s="23">
        <v>15</v>
      </c>
      <c r="H37" s="24">
        <v>2115</v>
      </c>
      <c r="I37" s="5">
        <f t="shared" si="0"/>
        <v>25380</v>
      </c>
      <c r="J37" s="24">
        <v>0</v>
      </c>
      <c r="K37" s="24">
        <v>0</v>
      </c>
      <c r="L37" s="24"/>
      <c r="M37" s="20"/>
      <c r="N37" s="5">
        <f t="shared" si="1"/>
        <v>0</v>
      </c>
    </row>
    <row r="38" spans="1:14" x14ac:dyDescent="0.25">
      <c r="A38" s="4">
        <v>34</v>
      </c>
      <c r="B38" s="6" t="s">
        <v>95</v>
      </c>
      <c r="C38" s="19" t="s">
        <v>96</v>
      </c>
      <c r="D38" s="19" t="s">
        <v>97</v>
      </c>
      <c r="E38" s="19" t="s">
        <v>426</v>
      </c>
      <c r="F38" s="19" t="s">
        <v>52</v>
      </c>
      <c r="G38" s="23" t="s">
        <v>71</v>
      </c>
      <c r="H38" s="24">
        <v>773</v>
      </c>
      <c r="I38" s="5">
        <f t="shared" si="0"/>
        <v>9276</v>
      </c>
      <c r="J38" s="24">
        <v>0</v>
      </c>
      <c r="K38" s="24">
        <v>0</v>
      </c>
      <c r="L38" s="24"/>
      <c r="M38" s="20"/>
      <c r="N38" s="5">
        <f t="shared" si="1"/>
        <v>0</v>
      </c>
    </row>
    <row r="39" spans="1:14" x14ac:dyDescent="0.25">
      <c r="A39" s="4">
        <v>35</v>
      </c>
      <c r="B39" s="6" t="s">
        <v>95</v>
      </c>
      <c r="C39" s="19" t="s">
        <v>98</v>
      </c>
      <c r="D39" s="19" t="s">
        <v>27</v>
      </c>
      <c r="E39" s="19" t="s">
        <v>426</v>
      </c>
      <c r="F39" s="19" t="s">
        <v>28</v>
      </c>
      <c r="G39" s="23" t="s">
        <v>29</v>
      </c>
      <c r="H39" s="24">
        <v>643.46</v>
      </c>
      <c r="I39" s="5">
        <f t="shared" si="0"/>
        <v>7721.52</v>
      </c>
      <c r="J39" s="24">
        <v>0</v>
      </c>
      <c r="K39" s="24">
        <v>0</v>
      </c>
      <c r="L39" s="57">
        <v>198.78</v>
      </c>
      <c r="M39" s="20"/>
      <c r="N39" s="5">
        <f t="shared" si="1"/>
        <v>198.78</v>
      </c>
    </row>
    <row r="40" spans="1:14" x14ac:dyDescent="0.25">
      <c r="A40" s="4">
        <v>36</v>
      </c>
      <c r="B40" s="6" t="s">
        <v>99</v>
      </c>
      <c r="C40" s="19" t="s">
        <v>100</v>
      </c>
      <c r="D40" s="19" t="s">
        <v>101</v>
      </c>
      <c r="E40" s="19" t="s">
        <v>426</v>
      </c>
      <c r="F40" s="19" t="s">
        <v>52</v>
      </c>
      <c r="G40" s="23" t="s">
        <v>102</v>
      </c>
      <c r="H40" s="24">
        <v>805</v>
      </c>
      <c r="I40" s="5">
        <f t="shared" si="0"/>
        <v>9660</v>
      </c>
      <c r="J40" s="24">
        <v>67.083333333333329</v>
      </c>
      <c r="K40" s="24">
        <v>35.416666666666664</v>
      </c>
      <c r="L40" s="24"/>
      <c r="M40" s="20"/>
      <c r="N40" s="5">
        <f t="shared" si="1"/>
        <v>102.5</v>
      </c>
    </row>
    <row r="41" spans="1:14" x14ac:dyDescent="0.25">
      <c r="A41" s="4">
        <v>37</v>
      </c>
      <c r="B41" s="6" t="s">
        <v>472</v>
      </c>
      <c r="C41" s="19" t="s">
        <v>473</v>
      </c>
      <c r="D41" s="19" t="s">
        <v>474</v>
      </c>
      <c r="E41" s="19" t="s">
        <v>19</v>
      </c>
      <c r="F41" s="19" t="s">
        <v>479</v>
      </c>
      <c r="G41" s="23">
        <v>7</v>
      </c>
      <c r="H41" s="24">
        <v>733</v>
      </c>
      <c r="I41" s="5">
        <f t="shared" si="0"/>
        <v>8796</v>
      </c>
      <c r="J41" s="24">
        <v>75.083333333333329</v>
      </c>
      <c r="K41" s="24">
        <v>35.416666666666664</v>
      </c>
      <c r="L41" s="24"/>
      <c r="M41" s="20"/>
      <c r="N41" s="5">
        <f t="shared" si="1"/>
        <v>110.5</v>
      </c>
    </row>
    <row r="42" spans="1:14" x14ac:dyDescent="0.25">
      <c r="A42" s="4">
        <v>38</v>
      </c>
      <c r="B42" s="6" t="s">
        <v>103</v>
      </c>
      <c r="C42" s="19" t="s">
        <v>104</v>
      </c>
      <c r="D42" s="19" t="s">
        <v>105</v>
      </c>
      <c r="E42" s="19" t="s">
        <v>426</v>
      </c>
      <c r="F42" s="19" t="s">
        <v>28</v>
      </c>
      <c r="G42" s="23" t="s">
        <v>49</v>
      </c>
      <c r="H42" s="24">
        <v>610.58000000000004</v>
      </c>
      <c r="I42" s="5">
        <f t="shared" si="0"/>
        <v>7326.9600000000009</v>
      </c>
      <c r="J42" s="24">
        <v>50.881666666666668</v>
      </c>
      <c r="K42" s="24">
        <v>35.416666666666664</v>
      </c>
      <c r="L42" s="57">
        <v>370.16</v>
      </c>
      <c r="M42" s="20"/>
      <c r="N42" s="5">
        <f t="shared" si="1"/>
        <v>456.45833333333337</v>
      </c>
    </row>
    <row r="43" spans="1:14" x14ac:dyDescent="0.25">
      <c r="A43" s="4">
        <v>39</v>
      </c>
      <c r="B43" s="6" t="s">
        <v>461</v>
      </c>
      <c r="C43" s="19" t="s">
        <v>462</v>
      </c>
      <c r="D43" s="19" t="s">
        <v>463</v>
      </c>
      <c r="E43" s="19" t="s">
        <v>19</v>
      </c>
      <c r="F43" s="19" t="s">
        <v>67</v>
      </c>
      <c r="G43" s="23">
        <v>8</v>
      </c>
      <c r="H43" s="24">
        <v>817</v>
      </c>
      <c r="I43" s="5">
        <f t="shared" si="0"/>
        <v>9804</v>
      </c>
      <c r="J43" s="24">
        <f>H43/12</f>
        <v>68.083333333333329</v>
      </c>
      <c r="K43" s="24">
        <f>K42</f>
        <v>35.416666666666664</v>
      </c>
      <c r="L43" s="24"/>
      <c r="M43" s="20"/>
      <c r="N43" s="5">
        <f t="shared" si="1"/>
        <v>103.5</v>
      </c>
    </row>
    <row r="44" spans="1:14" x14ac:dyDescent="0.25">
      <c r="A44" s="4">
        <v>40</v>
      </c>
      <c r="B44" s="6" t="s">
        <v>106</v>
      </c>
      <c r="C44" s="19" t="s">
        <v>107</v>
      </c>
      <c r="D44" s="19" t="s">
        <v>108</v>
      </c>
      <c r="E44" s="19" t="s">
        <v>426</v>
      </c>
      <c r="F44" s="19" t="s">
        <v>28</v>
      </c>
      <c r="G44" s="23" t="s">
        <v>49</v>
      </c>
      <c r="H44" s="24">
        <v>610.58000000000004</v>
      </c>
      <c r="I44" s="5">
        <f t="shared" si="0"/>
        <v>7326.9600000000009</v>
      </c>
      <c r="J44" s="24">
        <v>50.881666666666668</v>
      </c>
      <c r="K44" s="24">
        <v>35.416666666666664</v>
      </c>
      <c r="L44" s="24"/>
      <c r="M44" s="20"/>
      <c r="N44" s="5">
        <f t="shared" si="1"/>
        <v>86.298333333333332</v>
      </c>
    </row>
    <row r="45" spans="1:14" x14ac:dyDescent="0.25">
      <c r="A45" s="4">
        <v>41</v>
      </c>
      <c r="B45" s="6" t="s">
        <v>109</v>
      </c>
      <c r="C45" s="19" t="s">
        <v>110</v>
      </c>
      <c r="D45" s="19" t="s">
        <v>111</v>
      </c>
      <c r="E45" s="19" t="s">
        <v>19</v>
      </c>
      <c r="F45" s="19" t="s">
        <v>32</v>
      </c>
      <c r="G45" s="23">
        <v>7</v>
      </c>
      <c r="H45" s="24">
        <v>817</v>
      </c>
      <c r="I45" s="5">
        <f t="shared" si="0"/>
        <v>9804</v>
      </c>
      <c r="J45" s="24">
        <v>68.08</v>
      </c>
      <c r="K45" s="24">
        <v>35.416666666666664</v>
      </c>
      <c r="L45" s="24"/>
      <c r="M45" s="20"/>
      <c r="N45" s="5">
        <f t="shared" si="1"/>
        <v>103.49666666666667</v>
      </c>
    </row>
    <row r="46" spans="1:14" x14ac:dyDescent="0.25">
      <c r="A46" s="4">
        <v>42</v>
      </c>
      <c r="B46" s="6" t="s">
        <v>380</v>
      </c>
      <c r="C46" s="19" t="s">
        <v>202</v>
      </c>
      <c r="D46" s="19" t="s">
        <v>381</v>
      </c>
      <c r="E46" s="19" t="s">
        <v>19</v>
      </c>
      <c r="F46" s="19" t="s">
        <v>129</v>
      </c>
      <c r="G46" s="23">
        <v>8</v>
      </c>
      <c r="H46" s="24">
        <v>901</v>
      </c>
      <c r="I46" s="5">
        <f t="shared" si="0"/>
        <v>10812</v>
      </c>
      <c r="J46" s="24">
        <v>0</v>
      </c>
      <c r="K46" s="24">
        <v>0</v>
      </c>
      <c r="L46" s="24"/>
      <c r="M46" s="20"/>
      <c r="N46" s="5">
        <f t="shared" si="1"/>
        <v>0</v>
      </c>
    </row>
    <row r="47" spans="1:14" x14ac:dyDescent="0.25">
      <c r="A47" s="4">
        <v>43</v>
      </c>
      <c r="B47" s="6" t="s">
        <v>436</v>
      </c>
      <c r="C47" s="6" t="s">
        <v>437</v>
      </c>
      <c r="D47" s="6" t="s">
        <v>438</v>
      </c>
      <c r="E47" s="19" t="s">
        <v>19</v>
      </c>
      <c r="F47" s="6" t="s">
        <v>129</v>
      </c>
      <c r="G47" s="23">
        <v>9</v>
      </c>
      <c r="H47" s="24">
        <v>901</v>
      </c>
      <c r="I47" s="5">
        <f t="shared" si="0"/>
        <v>10812</v>
      </c>
      <c r="J47" s="24">
        <f>H47/12</f>
        <v>75.083333333333329</v>
      </c>
      <c r="K47" s="24">
        <v>35.416666666666664</v>
      </c>
      <c r="L47" s="24"/>
      <c r="M47" s="20"/>
      <c r="N47" s="5">
        <f t="shared" si="1"/>
        <v>110.5</v>
      </c>
    </row>
    <row r="48" spans="1:14" x14ac:dyDescent="0.25">
      <c r="A48" s="4">
        <v>44</v>
      </c>
      <c r="B48" s="6" t="s">
        <v>377</v>
      </c>
      <c r="C48" s="19" t="s">
        <v>378</v>
      </c>
      <c r="D48" s="31" t="s">
        <v>527</v>
      </c>
      <c r="E48" s="19" t="s">
        <v>19</v>
      </c>
      <c r="F48" s="19" t="s">
        <v>32</v>
      </c>
      <c r="G48" s="23">
        <v>5</v>
      </c>
      <c r="H48" s="24">
        <v>675</v>
      </c>
      <c r="I48" s="5">
        <f t="shared" si="0"/>
        <v>8100</v>
      </c>
      <c r="J48" s="24">
        <f>H48/12</f>
        <v>56.25</v>
      </c>
      <c r="K48" s="24">
        <f>K47</f>
        <v>35.416666666666664</v>
      </c>
      <c r="L48" s="24"/>
      <c r="M48" s="20"/>
      <c r="N48" s="5">
        <f t="shared" si="1"/>
        <v>91.666666666666657</v>
      </c>
    </row>
    <row r="49" spans="1:14" x14ac:dyDescent="0.25">
      <c r="A49" s="4">
        <v>45</v>
      </c>
      <c r="B49" s="6" t="s">
        <v>492</v>
      </c>
      <c r="C49" s="19" t="s">
        <v>54</v>
      </c>
      <c r="D49" s="19" t="s">
        <v>493</v>
      </c>
      <c r="E49" s="19" t="s">
        <v>19</v>
      </c>
      <c r="F49" s="19" t="s">
        <v>35</v>
      </c>
      <c r="G49" s="23">
        <v>15</v>
      </c>
      <c r="H49" s="24">
        <v>2034</v>
      </c>
      <c r="I49" s="5">
        <f t="shared" si="0"/>
        <v>24408</v>
      </c>
      <c r="J49" s="24">
        <f>H49/12</f>
        <v>169.5</v>
      </c>
      <c r="K49" s="24">
        <v>35.416666666666664</v>
      </c>
      <c r="L49" s="24"/>
      <c r="M49" s="20"/>
      <c r="N49" s="5">
        <f t="shared" si="1"/>
        <v>204.91666666666666</v>
      </c>
    </row>
    <row r="50" spans="1:14" x14ac:dyDescent="0.25">
      <c r="A50" s="4">
        <v>46</v>
      </c>
      <c r="B50" s="6" t="s">
        <v>395</v>
      </c>
      <c r="C50" s="19" t="s">
        <v>396</v>
      </c>
      <c r="D50" s="19" t="s">
        <v>397</v>
      </c>
      <c r="E50" s="19" t="s">
        <v>19</v>
      </c>
      <c r="F50" s="19" t="s">
        <v>184</v>
      </c>
      <c r="G50" s="23">
        <v>10</v>
      </c>
      <c r="H50" s="24">
        <v>1086</v>
      </c>
      <c r="I50" s="5">
        <f t="shared" si="0"/>
        <v>13032</v>
      </c>
      <c r="J50" s="24">
        <f>H50/12</f>
        <v>90.5</v>
      </c>
      <c r="K50" s="24">
        <f>K49</f>
        <v>35.416666666666664</v>
      </c>
      <c r="L50" s="24"/>
      <c r="M50" s="20"/>
      <c r="N50" s="5">
        <f t="shared" si="1"/>
        <v>125.91666666666666</v>
      </c>
    </row>
    <row r="51" spans="1:14" x14ac:dyDescent="0.25">
      <c r="A51" s="4">
        <v>47</v>
      </c>
      <c r="B51" s="6" t="s">
        <v>112</v>
      </c>
      <c r="C51" s="19" t="s">
        <v>113</v>
      </c>
      <c r="D51" s="19" t="s">
        <v>108</v>
      </c>
      <c r="E51" s="19" t="s">
        <v>426</v>
      </c>
      <c r="F51" s="19" t="s">
        <v>28</v>
      </c>
      <c r="G51" s="23" t="s">
        <v>49</v>
      </c>
      <c r="H51" s="24">
        <v>610.58000000000004</v>
      </c>
      <c r="I51" s="5">
        <f t="shared" si="0"/>
        <v>7326.9600000000009</v>
      </c>
      <c r="J51" s="24">
        <v>0</v>
      </c>
      <c r="K51" s="24">
        <v>0</v>
      </c>
      <c r="L51" s="24"/>
      <c r="M51" s="20"/>
      <c r="N51" s="5">
        <f t="shared" si="1"/>
        <v>0</v>
      </c>
    </row>
    <row r="52" spans="1:14" x14ac:dyDescent="0.25">
      <c r="A52" s="4">
        <v>48</v>
      </c>
      <c r="B52" s="6" t="s">
        <v>514</v>
      </c>
      <c r="C52" s="19" t="s">
        <v>515</v>
      </c>
      <c r="D52" s="19" t="s">
        <v>516</v>
      </c>
      <c r="E52" s="19" t="s">
        <v>426</v>
      </c>
      <c r="F52" s="19" t="s">
        <v>28</v>
      </c>
      <c r="G52" s="23" t="s">
        <v>49</v>
      </c>
      <c r="H52" s="24">
        <v>588.66999999999996</v>
      </c>
      <c r="I52" s="5">
        <f t="shared" si="0"/>
        <v>7064.0399999999991</v>
      </c>
      <c r="J52" s="24">
        <f>H52/12</f>
        <v>49.055833333333332</v>
      </c>
      <c r="K52" s="24">
        <f>K44</f>
        <v>35.416666666666664</v>
      </c>
      <c r="L52" s="57">
        <v>163.22</v>
      </c>
      <c r="M52" s="20"/>
      <c r="N52" s="5">
        <f t="shared" si="1"/>
        <v>247.6925</v>
      </c>
    </row>
    <row r="53" spans="1:14" x14ac:dyDescent="0.25">
      <c r="A53" s="4">
        <v>49</v>
      </c>
      <c r="B53" s="6" t="s">
        <v>114</v>
      </c>
      <c r="C53" s="19" t="s">
        <v>115</v>
      </c>
      <c r="D53" s="19" t="s">
        <v>116</v>
      </c>
      <c r="E53" s="19" t="s">
        <v>426</v>
      </c>
      <c r="F53" s="19" t="s">
        <v>117</v>
      </c>
      <c r="G53" s="23" t="s">
        <v>49</v>
      </c>
      <c r="H53" s="24">
        <v>610.58000000000004</v>
      </c>
      <c r="I53" s="5">
        <f t="shared" si="0"/>
        <v>7326.9600000000009</v>
      </c>
      <c r="J53" s="24">
        <v>0</v>
      </c>
      <c r="K53" s="24">
        <v>0</v>
      </c>
      <c r="L53" s="24"/>
      <c r="M53" s="20"/>
      <c r="N53" s="5">
        <f t="shared" si="1"/>
        <v>0</v>
      </c>
    </row>
    <row r="54" spans="1:14" x14ac:dyDescent="0.25">
      <c r="A54" s="4">
        <v>50</v>
      </c>
      <c r="B54" s="6" t="s">
        <v>118</v>
      </c>
      <c r="C54" s="19" t="s">
        <v>119</v>
      </c>
      <c r="D54" s="19" t="s">
        <v>18</v>
      </c>
      <c r="E54" s="19" t="s">
        <v>19</v>
      </c>
      <c r="F54" s="19" t="s">
        <v>20</v>
      </c>
      <c r="G54" s="23">
        <v>15</v>
      </c>
      <c r="H54" s="24">
        <v>2034</v>
      </c>
      <c r="I54" s="5">
        <f t="shared" si="0"/>
        <v>24408</v>
      </c>
      <c r="J54" s="24">
        <v>0</v>
      </c>
      <c r="K54" s="24">
        <v>0</v>
      </c>
      <c r="L54" s="24"/>
      <c r="M54" s="20"/>
      <c r="N54" s="5">
        <f t="shared" si="1"/>
        <v>0</v>
      </c>
    </row>
    <row r="55" spans="1:14" x14ac:dyDescent="0.25">
      <c r="A55" s="4">
        <v>51</v>
      </c>
      <c r="B55" s="6" t="s">
        <v>120</v>
      </c>
      <c r="C55" s="19" t="s">
        <v>121</v>
      </c>
      <c r="D55" s="19" t="s">
        <v>122</v>
      </c>
      <c r="E55" s="19" t="s">
        <v>426</v>
      </c>
      <c r="F55" s="19" t="s">
        <v>28</v>
      </c>
      <c r="G55" s="23" t="s">
        <v>102</v>
      </c>
      <c r="H55" s="24">
        <v>826</v>
      </c>
      <c r="I55" s="5">
        <f t="shared" si="0"/>
        <v>9912</v>
      </c>
      <c r="J55" s="24">
        <v>68.833333333333329</v>
      </c>
      <c r="K55" s="24">
        <v>35.416666666666664</v>
      </c>
      <c r="L55" s="57">
        <v>233.75</v>
      </c>
      <c r="M55" s="20"/>
      <c r="N55" s="5">
        <f t="shared" si="1"/>
        <v>338</v>
      </c>
    </row>
    <row r="56" spans="1:14" x14ac:dyDescent="0.25">
      <c r="A56" s="4">
        <v>52</v>
      </c>
      <c r="B56" s="6" t="s">
        <v>123</v>
      </c>
      <c r="C56" s="19" t="s">
        <v>124</v>
      </c>
      <c r="D56" s="19" t="s">
        <v>27</v>
      </c>
      <c r="E56" s="19" t="s">
        <v>426</v>
      </c>
      <c r="F56" s="19" t="s">
        <v>28</v>
      </c>
      <c r="G56" s="23" t="s">
        <v>29</v>
      </c>
      <c r="H56" s="24">
        <v>643.46</v>
      </c>
      <c r="I56" s="5">
        <f t="shared" si="0"/>
        <v>7721.52</v>
      </c>
      <c r="J56" s="24">
        <v>53.62166666666667</v>
      </c>
      <c r="K56" s="24">
        <v>35.416666666666664</v>
      </c>
      <c r="L56" s="57">
        <v>250.23</v>
      </c>
      <c r="M56" s="20"/>
      <c r="N56" s="5">
        <f t="shared" si="1"/>
        <v>339.26833333333332</v>
      </c>
    </row>
    <row r="57" spans="1:14" x14ac:dyDescent="0.25">
      <c r="A57" s="4">
        <v>53</v>
      </c>
      <c r="B57" s="6" t="s">
        <v>123</v>
      </c>
      <c r="C57" s="19" t="s">
        <v>125</v>
      </c>
      <c r="D57" s="19" t="s">
        <v>126</v>
      </c>
      <c r="E57" s="19" t="s">
        <v>426</v>
      </c>
      <c r="F57" s="19" t="s">
        <v>28</v>
      </c>
      <c r="G57" s="23" t="s">
        <v>78</v>
      </c>
      <c r="H57" s="24">
        <v>738</v>
      </c>
      <c r="I57" s="5">
        <f t="shared" si="0"/>
        <v>8856</v>
      </c>
      <c r="J57" s="24">
        <v>61.5</v>
      </c>
      <c r="K57" s="24">
        <v>35.416666666666664</v>
      </c>
      <c r="L57" s="57">
        <v>126.08</v>
      </c>
      <c r="M57" s="20"/>
      <c r="N57" s="5">
        <f t="shared" si="1"/>
        <v>222.99666666666667</v>
      </c>
    </row>
    <row r="58" spans="1:14" x14ac:dyDescent="0.25">
      <c r="A58" s="4">
        <v>54</v>
      </c>
      <c r="B58" s="6" t="s">
        <v>524</v>
      </c>
      <c r="C58" s="19" t="s">
        <v>525</v>
      </c>
      <c r="D58" s="19" t="s">
        <v>526</v>
      </c>
      <c r="E58" s="19" t="s">
        <v>19</v>
      </c>
      <c r="F58" s="19" t="s">
        <v>35</v>
      </c>
      <c r="G58" s="23">
        <v>9</v>
      </c>
      <c r="H58" s="24">
        <v>901</v>
      </c>
      <c r="I58" s="5">
        <f t="shared" si="0"/>
        <v>10812</v>
      </c>
      <c r="J58" s="24">
        <f>H58/12</f>
        <v>75.083333333333329</v>
      </c>
      <c r="K58" s="24">
        <f>K60</f>
        <v>35.416666666666664</v>
      </c>
      <c r="L58" s="24"/>
      <c r="M58" s="20"/>
      <c r="N58" s="5">
        <f t="shared" si="1"/>
        <v>110.5</v>
      </c>
    </row>
    <row r="59" spans="1:14" x14ac:dyDescent="0.25">
      <c r="A59" s="4">
        <v>55</v>
      </c>
      <c r="B59" s="6" t="s">
        <v>528</v>
      </c>
      <c r="C59" s="19" t="s">
        <v>529</v>
      </c>
      <c r="D59" s="19" t="s">
        <v>379</v>
      </c>
      <c r="E59" s="19" t="s">
        <v>19</v>
      </c>
      <c r="F59" s="19" t="s">
        <v>32</v>
      </c>
      <c r="G59" s="23">
        <v>5</v>
      </c>
      <c r="H59" s="24">
        <v>675</v>
      </c>
      <c r="I59" s="5">
        <f t="shared" si="0"/>
        <v>8100</v>
      </c>
      <c r="J59" s="24">
        <f>H59/12</f>
        <v>56.25</v>
      </c>
      <c r="K59" s="24">
        <f>K58</f>
        <v>35.416666666666664</v>
      </c>
      <c r="L59" s="24"/>
      <c r="M59" s="20"/>
      <c r="N59" s="5">
        <f t="shared" si="1"/>
        <v>91.666666666666657</v>
      </c>
    </row>
    <row r="60" spans="1:14" x14ac:dyDescent="0.25">
      <c r="A60" s="4">
        <v>56</v>
      </c>
      <c r="B60" s="6" t="s">
        <v>127</v>
      </c>
      <c r="C60" s="19" t="s">
        <v>128</v>
      </c>
      <c r="D60" s="19" t="s">
        <v>357</v>
      </c>
      <c r="E60" s="19" t="s">
        <v>19</v>
      </c>
      <c r="F60" s="19" t="s">
        <v>129</v>
      </c>
      <c r="G60" s="23">
        <v>10</v>
      </c>
      <c r="H60" s="24">
        <v>1212</v>
      </c>
      <c r="I60" s="5">
        <f t="shared" si="0"/>
        <v>14544</v>
      </c>
      <c r="J60" s="24">
        <v>101</v>
      </c>
      <c r="K60" s="24">
        <v>35.416666666666664</v>
      </c>
      <c r="L60" s="24"/>
      <c r="M60" s="20"/>
      <c r="N60" s="5">
        <f t="shared" si="1"/>
        <v>136.41666666666666</v>
      </c>
    </row>
    <row r="61" spans="1:14" x14ac:dyDescent="0.25">
      <c r="A61" s="4">
        <v>57</v>
      </c>
      <c r="B61" s="6" t="s">
        <v>130</v>
      </c>
      <c r="C61" s="19" t="s">
        <v>131</v>
      </c>
      <c r="D61" s="19" t="s">
        <v>132</v>
      </c>
      <c r="E61" s="19" t="s">
        <v>19</v>
      </c>
      <c r="F61" s="19" t="s">
        <v>24</v>
      </c>
      <c r="G61" s="23">
        <v>5</v>
      </c>
      <c r="H61" s="24">
        <v>675</v>
      </c>
      <c r="I61" s="5">
        <f t="shared" si="0"/>
        <v>8100</v>
      </c>
      <c r="J61" s="24">
        <v>56.25</v>
      </c>
      <c r="K61" s="24">
        <v>35.416666666666664</v>
      </c>
      <c r="L61" s="24"/>
      <c r="M61" s="20"/>
      <c r="N61" s="5">
        <f t="shared" si="1"/>
        <v>91.666666666666657</v>
      </c>
    </row>
    <row r="62" spans="1:14" x14ac:dyDescent="0.25">
      <c r="A62" s="4">
        <v>58</v>
      </c>
      <c r="B62" s="6" t="s">
        <v>130</v>
      </c>
      <c r="C62" s="19" t="s">
        <v>133</v>
      </c>
      <c r="D62" s="19" t="s">
        <v>423</v>
      </c>
      <c r="E62" s="19" t="s">
        <v>426</v>
      </c>
      <c r="F62" s="19" t="s">
        <v>52</v>
      </c>
      <c r="G62" s="23" t="s">
        <v>49</v>
      </c>
      <c r="H62" s="24">
        <v>610.58000000000004</v>
      </c>
      <c r="I62" s="5">
        <f t="shared" si="0"/>
        <v>7326.9600000000009</v>
      </c>
      <c r="J62" s="24">
        <v>50.881666666666668</v>
      </c>
      <c r="K62" s="24">
        <v>35.416666666666664</v>
      </c>
      <c r="L62" s="24"/>
      <c r="M62" s="20"/>
      <c r="N62" s="5">
        <f t="shared" si="1"/>
        <v>86.298333333333332</v>
      </c>
    </row>
    <row r="63" spans="1:14" x14ac:dyDescent="0.25">
      <c r="A63" s="4">
        <v>59</v>
      </c>
      <c r="B63" s="6" t="s">
        <v>134</v>
      </c>
      <c r="C63" s="19" t="s">
        <v>135</v>
      </c>
      <c r="D63" s="19" t="s">
        <v>136</v>
      </c>
      <c r="E63" s="19" t="s">
        <v>19</v>
      </c>
      <c r="F63" s="19" t="s">
        <v>55</v>
      </c>
      <c r="G63" s="23">
        <v>11</v>
      </c>
      <c r="H63" s="24">
        <v>1212</v>
      </c>
      <c r="I63" s="5">
        <f t="shared" si="0"/>
        <v>14544</v>
      </c>
      <c r="J63" s="24">
        <v>0</v>
      </c>
      <c r="K63" s="24">
        <v>0</v>
      </c>
      <c r="L63" s="24"/>
      <c r="M63" s="20"/>
      <c r="N63" s="5">
        <f t="shared" si="1"/>
        <v>0</v>
      </c>
    </row>
    <row r="64" spans="1:14" x14ac:dyDescent="0.25">
      <c r="A64" s="4">
        <v>60</v>
      </c>
      <c r="B64" s="6" t="s">
        <v>393</v>
      </c>
      <c r="C64" s="19" t="s">
        <v>429</v>
      </c>
      <c r="D64" s="19" t="s">
        <v>394</v>
      </c>
      <c r="E64" s="19" t="s">
        <v>19</v>
      </c>
      <c r="F64" s="19" t="s">
        <v>184</v>
      </c>
      <c r="G64" s="23">
        <v>10</v>
      </c>
      <c r="H64" s="24">
        <v>1086</v>
      </c>
      <c r="I64" s="5">
        <f t="shared" si="0"/>
        <v>13032</v>
      </c>
      <c r="J64" s="24">
        <v>0</v>
      </c>
      <c r="K64" s="24">
        <v>0</v>
      </c>
      <c r="L64" s="24"/>
      <c r="M64" s="20"/>
      <c r="N64" s="5">
        <f t="shared" si="1"/>
        <v>0</v>
      </c>
    </row>
    <row r="65" spans="1:14" x14ac:dyDescent="0.25">
      <c r="A65" s="4">
        <v>61</v>
      </c>
      <c r="B65" s="6" t="s">
        <v>137</v>
      </c>
      <c r="C65" s="19" t="s">
        <v>138</v>
      </c>
      <c r="D65" s="19" t="s">
        <v>139</v>
      </c>
      <c r="E65" s="19" t="s">
        <v>426</v>
      </c>
      <c r="F65" s="19" t="s">
        <v>28</v>
      </c>
      <c r="G65" s="23" t="s">
        <v>49</v>
      </c>
      <c r="H65" s="24">
        <v>610.58000000000004</v>
      </c>
      <c r="I65" s="5">
        <f t="shared" si="0"/>
        <v>7326.9600000000009</v>
      </c>
      <c r="J65" s="24">
        <v>0</v>
      </c>
      <c r="K65" s="24">
        <v>0</v>
      </c>
      <c r="L65" s="57">
        <v>133.61000000000001</v>
      </c>
      <c r="M65" s="20"/>
      <c r="N65" s="5">
        <f t="shared" si="1"/>
        <v>133.61000000000001</v>
      </c>
    </row>
    <row r="66" spans="1:14" x14ac:dyDescent="0.25">
      <c r="A66" s="4">
        <v>62</v>
      </c>
      <c r="B66" s="6" t="s">
        <v>140</v>
      </c>
      <c r="C66" s="19" t="s">
        <v>141</v>
      </c>
      <c r="D66" s="19" t="s">
        <v>142</v>
      </c>
      <c r="E66" s="19" t="s">
        <v>19</v>
      </c>
      <c r="F66" s="19" t="s">
        <v>32</v>
      </c>
      <c r="G66" s="23">
        <v>11</v>
      </c>
      <c r="H66" s="24">
        <v>1212</v>
      </c>
      <c r="I66" s="5">
        <f t="shared" si="0"/>
        <v>14544</v>
      </c>
      <c r="J66" s="24">
        <v>0</v>
      </c>
      <c r="K66" s="24">
        <v>0</v>
      </c>
      <c r="L66" s="24"/>
      <c r="M66" s="20"/>
      <c r="N66" s="5">
        <f t="shared" si="1"/>
        <v>0</v>
      </c>
    </row>
    <row r="67" spans="1:14" x14ac:dyDescent="0.25">
      <c r="A67" s="4">
        <v>63</v>
      </c>
      <c r="B67" s="6" t="s">
        <v>143</v>
      </c>
      <c r="C67" s="19" t="s">
        <v>144</v>
      </c>
      <c r="D67" s="19" t="s">
        <v>145</v>
      </c>
      <c r="E67" s="19" t="s">
        <v>19</v>
      </c>
      <c r="F67" s="19" t="s">
        <v>88</v>
      </c>
      <c r="G67" s="23">
        <v>11</v>
      </c>
      <c r="H67" s="24">
        <v>1212</v>
      </c>
      <c r="I67" s="5">
        <f t="shared" si="0"/>
        <v>14544</v>
      </c>
      <c r="J67" s="24">
        <f>H67/12</f>
        <v>101</v>
      </c>
      <c r="K67" s="24">
        <v>35.416666666666664</v>
      </c>
      <c r="L67" s="24"/>
      <c r="M67" s="20"/>
      <c r="N67" s="5">
        <f t="shared" si="1"/>
        <v>136.41666666666666</v>
      </c>
    </row>
    <row r="68" spans="1:14" x14ac:dyDescent="0.25">
      <c r="A68" s="4">
        <v>64</v>
      </c>
      <c r="B68" s="6" t="s">
        <v>444</v>
      </c>
      <c r="C68" s="19" t="s">
        <v>445</v>
      </c>
      <c r="D68" s="19" t="s">
        <v>441</v>
      </c>
      <c r="E68" s="19" t="s">
        <v>19</v>
      </c>
      <c r="F68" s="19" t="s">
        <v>67</v>
      </c>
      <c r="G68" s="23">
        <v>1</v>
      </c>
      <c r="H68" s="24">
        <v>425</v>
      </c>
      <c r="I68" s="5">
        <f t="shared" si="0"/>
        <v>5100</v>
      </c>
      <c r="J68" s="24">
        <f>H68/12</f>
        <v>35.416666666666664</v>
      </c>
      <c r="K68" s="24">
        <f>H68/12</f>
        <v>35.416666666666664</v>
      </c>
      <c r="L68" s="24"/>
      <c r="M68" s="20"/>
      <c r="N68" s="5">
        <f t="shared" si="1"/>
        <v>70.833333333333329</v>
      </c>
    </row>
    <row r="69" spans="1:14" x14ac:dyDescent="0.25">
      <c r="A69" s="4">
        <v>65</v>
      </c>
      <c r="B69" s="6" t="s">
        <v>146</v>
      </c>
      <c r="C69" s="19" t="s">
        <v>147</v>
      </c>
      <c r="D69" s="19" t="s">
        <v>148</v>
      </c>
      <c r="E69" s="19" t="s">
        <v>19</v>
      </c>
      <c r="F69" s="19" t="s">
        <v>32</v>
      </c>
      <c r="G69" s="23">
        <v>10</v>
      </c>
      <c r="H69" s="24">
        <v>1086</v>
      </c>
      <c r="I69" s="5">
        <f t="shared" si="0"/>
        <v>13032</v>
      </c>
      <c r="J69" s="24">
        <v>0</v>
      </c>
      <c r="K69" s="24">
        <v>0</v>
      </c>
      <c r="L69" s="24"/>
      <c r="M69" s="20"/>
      <c r="N69" s="5">
        <f t="shared" si="1"/>
        <v>0</v>
      </c>
    </row>
    <row r="70" spans="1:14" x14ac:dyDescent="0.25">
      <c r="A70" s="4">
        <v>66</v>
      </c>
      <c r="B70" s="6" t="s">
        <v>146</v>
      </c>
      <c r="C70" s="19" t="s">
        <v>47</v>
      </c>
      <c r="D70" s="19" t="s">
        <v>97</v>
      </c>
      <c r="E70" s="19" t="s">
        <v>426</v>
      </c>
      <c r="F70" s="19" t="s">
        <v>149</v>
      </c>
      <c r="G70" s="23" t="s">
        <v>71</v>
      </c>
      <c r="H70" s="24">
        <v>773</v>
      </c>
      <c r="I70" s="5">
        <f t="shared" si="0"/>
        <v>9276</v>
      </c>
      <c r="J70" s="24">
        <v>0</v>
      </c>
      <c r="K70" s="24">
        <v>0</v>
      </c>
      <c r="L70" s="24"/>
      <c r="M70" s="20"/>
      <c r="N70" s="5">
        <f t="shared" si="1"/>
        <v>0</v>
      </c>
    </row>
    <row r="71" spans="1:14" x14ac:dyDescent="0.25">
      <c r="A71" s="4">
        <v>67</v>
      </c>
      <c r="B71" s="6" t="s">
        <v>494</v>
      </c>
      <c r="C71" s="19" t="s">
        <v>495</v>
      </c>
      <c r="D71" s="19" t="s">
        <v>496</v>
      </c>
      <c r="E71" s="19" t="s">
        <v>19</v>
      </c>
      <c r="F71" s="19" t="s">
        <v>67</v>
      </c>
      <c r="G71" s="23">
        <v>8</v>
      </c>
      <c r="H71" s="24">
        <v>986</v>
      </c>
      <c r="I71" s="5">
        <f t="shared" si="0"/>
        <v>11832</v>
      </c>
      <c r="J71" s="24">
        <f>H71/12</f>
        <v>82.166666666666671</v>
      </c>
      <c r="K71" s="24">
        <v>35.42</v>
      </c>
      <c r="L71" s="24"/>
      <c r="M71" s="20"/>
      <c r="N71" s="5"/>
    </row>
    <row r="72" spans="1:14" x14ac:dyDescent="0.25">
      <c r="A72" s="4">
        <v>68</v>
      </c>
      <c r="B72" s="6" t="s">
        <v>150</v>
      </c>
      <c r="C72" s="19" t="s">
        <v>151</v>
      </c>
      <c r="D72" s="19" t="s">
        <v>152</v>
      </c>
      <c r="E72" s="19" t="s">
        <v>19</v>
      </c>
      <c r="F72" s="19" t="s">
        <v>55</v>
      </c>
      <c r="G72" s="23">
        <v>5</v>
      </c>
      <c r="H72" s="24">
        <v>675</v>
      </c>
      <c r="I72" s="5">
        <f t="shared" si="0"/>
        <v>8100</v>
      </c>
      <c r="J72" s="24">
        <v>56.25</v>
      </c>
      <c r="K72" s="24">
        <v>35.42</v>
      </c>
      <c r="L72" s="24"/>
      <c r="M72" s="20"/>
      <c r="N72" s="5">
        <f t="shared" si="1"/>
        <v>91.67</v>
      </c>
    </row>
    <row r="73" spans="1:14" x14ac:dyDescent="0.25">
      <c r="A73" s="4">
        <v>69</v>
      </c>
      <c r="B73" s="6" t="s">
        <v>153</v>
      </c>
      <c r="C73" s="19" t="s">
        <v>154</v>
      </c>
      <c r="D73" s="19" t="s">
        <v>155</v>
      </c>
      <c r="E73" s="19" t="s">
        <v>19</v>
      </c>
      <c r="F73" s="19" t="s">
        <v>20</v>
      </c>
      <c r="G73" s="23">
        <v>8</v>
      </c>
      <c r="H73" s="24">
        <v>901</v>
      </c>
      <c r="I73" s="5">
        <f t="shared" si="0"/>
        <v>10812</v>
      </c>
      <c r="J73" s="24">
        <v>0</v>
      </c>
      <c r="K73" s="24">
        <v>0</v>
      </c>
      <c r="L73" s="24"/>
      <c r="M73" s="20"/>
      <c r="N73" s="5">
        <f t="shared" si="1"/>
        <v>0</v>
      </c>
    </row>
    <row r="74" spans="1:14" x14ac:dyDescent="0.25">
      <c r="A74" s="4">
        <v>70</v>
      </c>
      <c r="B74" s="6" t="s">
        <v>418</v>
      </c>
      <c r="C74" s="19" t="s">
        <v>419</v>
      </c>
      <c r="D74" s="19" t="s">
        <v>420</v>
      </c>
      <c r="E74" s="19" t="s">
        <v>19</v>
      </c>
      <c r="F74" s="19" t="s">
        <v>184</v>
      </c>
      <c r="G74" s="23">
        <v>11</v>
      </c>
      <c r="H74" s="24">
        <v>1212</v>
      </c>
      <c r="I74" s="5">
        <f t="shared" si="0"/>
        <v>14544</v>
      </c>
      <c r="J74" s="24">
        <v>101</v>
      </c>
      <c r="K74" s="24">
        <v>35.416666666666664</v>
      </c>
      <c r="L74" s="24"/>
      <c r="M74" s="20"/>
      <c r="N74" s="5">
        <f t="shared" si="1"/>
        <v>136.41666666666666</v>
      </c>
    </row>
    <row r="75" spans="1:14" x14ac:dyDescent="0.25">
      <c r="A75" s="4">
        <v>71</v>
      </c>
      <c r="B75" s="6" t="s">
        <v>156</v>
      </c>
      <c r="C75" s="19" t="s">
        <v>157</v>
      </c>
      <c r="D75" s="19" t="s">
        <v>158</v>
      </c>
      <c r="E75" s="19" t="s">
        <v>426</v>
      </c>
      <c r="F75" s="19" t="s">
        <v>117</v>
      </c>
      <c r="G75" s="23" t="s">
        <v>49</v>
      </c>
      <c r="H75" s="24">
        <v>610.58000000000004</v>
      </c>
      <c r="I75" s="5">
        <f t="shared" si="0"/>
        <v>7326.9600000000009</v>
      </c>
      <c r="J75" s="24">
        <v>50.881666666666668</v>
      </c>
      <c r="K75" s="24">
        <v>35.416666666666664</v>
      </c>
      <c r="L75" s="57">
        <v>104.54</v>
      </c>
      <c r="M75" s="20"/>
      <c r="N75" s="5">
        <f t="shared" si="1"/>
        <v>190.83833333333334</v>
      </c>
    </row>
    <row r="76" spans="1:14" x14ac:dyDescent="0.25">
      <c r="A76" s="4">
        <v>72</v>
      </c>
      <c r="B76" s="6" t="s">
        <v>159</v>
      </c>
      <c r="C76" s="19" t="s">
        <v>160</v>
      </c>
      <c r="D76" s="19" t="s">
        <v>161</v>
      </c>
      <c r="E76" s="19" t="s">
        <v>19</v>
      </c>
      <c r="F76" s="19" t="s">
        <v>45</v>
      </c>
      <c r="G76" s="23" t="s">
        <v>162</v>
      </c>
      <c r="H76" s="24">
        <v>2028.6</v>
      </c>
      <c r="I76" s="5">
        <f t="shared" si="0"/>
        <v>24343.199999999997</v>
      </c>
      <c r="J76" s="24">
        <v>0</v>
      </c>
      <c r="K76" s="24">
        <v>0</v>
      </c>
      <c r="L76" s="24"/>
      <c r="M76" s="20"/>
      <c r="N76" s="5">
        <f t="shared" si="1"/>
        <v>0</v>
      </c>
    </row>
    <row r="77" spans="1:14" x14ac:dyDescent="0.25">
      <c r="A77" s="4">
        <v>73</v>
      </c>
      <c r="B77" s="6" t="s">
        <v>409</v>
      </c>
      <c r="C77" s="19" t="s">
        <v>410</v>
      </c>
      <c r="D77" s="19" t="s">
        <v>411</v>
      </c>
      <c r="E77" s="19" t="s">
        <v>19</v>
      </c>
      <c r="F77" s="19" t="s">
        <v>20</v>
      </c>
      <c r="G77" s="23">
        <v>11</v>
      </c>
      <c r="H77" s="24">
        <v>1212</v>
      </c>
      <c r="I77" s="5">
        <f t="shared" si="0"/>
        <v>14544</v>
      </c>
      <c r="J77" s="24">
        <v>101</v>
      </c>
      <c r="K77" s="24">
        <v>35.416666666666664</v>
      </c>
      <c r="L77" s="24"/>
      <c r="M77" s="20"/>
      <c r="N77" s="5">
        <f t="shared" si="1"/>
        <v>136.41666666666666</v>
      </c>
    </row>
    <row r="78" spans="1:14" x14ac:dyDescent="0.25">
      <c r="A78" s="4">
        <v>74</v>
      </c>
      <c r="B78" s="6" t="s">
        <v>163</v>
      </c>
      <c r="C78" s="19" t="s">
        <v>164</v>
      </c>
      <c r="D78" s="19" t="s">
        <v>165</v>
      </c>
      <c r="E78" s="19" t="s">
        <v>19</v>
      </c>
      <c r="F78" s="19" t="s">
        <v>24</v>
      </c>
      <c r="G78" s="23">
        <v>5</v>
      </c>
      <c r="H78" s="24">
        <v>675</v>
      </c>
      <c r="I78" s="5">
        <f t="shared" ref="I78:I147" si="2">H78*12</f>
        <v>8100</v>
      </c>
      <c r="J78" s="24">
        <v>56.25</v>
      </c>
      <c r="K78" s="24">
        <v>35.416666666666664</v>
      </c>
      <c r="L78" s="24"/>
      <c r="M78" s="20"/>
      <c r="N78" s="5">
        <f t="shared" ref="N78:N147" si="3">SUM(J78:M78)</f>
        <v>91.666666666666657</v>
      </c>
    </row>
    <row r="79" spans="1:14" x14ac:dyDescent="0.25">
      <c r="A79" s="4">
        <v>75</v>
      </c>
      <c r="B79" s="6" t="s">
        <v>166</v>
      </c>
      <c r="C79" s="19" t="s">
        <v>167</v>
      </c>
      <c r="D79" s="19" t="s">
        <v>84</v>
      </c>
      <c r="E79" s="19" t="s">
        <v>426</v>
      </c>
      <c r="F79" s="19" t="s">
        <v>28</v>
      </c>
      <c r="G79" s="23" t="s">
        <v>49</v>
      </c>
      <c r="H79" s="24">
        <v>610.58000000000004</v>
      </c>
      <c r="I79" s="5">
        <f t="shared" si="2"/>
        <v>7326.9600000000009</v>
      </c>
      <c r="J79" s="24">
        <v>0</v>
      </c>
      <c r="K79" s="24">
        <v>0</v>
      </c>
      <c r="L79">
        <v>127.86</v>
      </c>
      <c r="M79" s="20"/>
      <c r="N79" s="5">
        <f t="shared" si="3"/>
        <v>127.86</v>
      </c>
    </row>
    <row r="80" spans="1:14" x14ac:dyDescent="0.25">
      <c r="A80" s="4">
        <v>76</v>
      </c>
      <c r="B80" s="6" t="s">
        <v>497</v>
      </c>
      <c r="C80" s="19" t="s">
        <v>498</v>
      </c>
      <c r="D80" s="19" t="s">
        <v>499</v>
      </c>
      <c r="E80" s="19" t="s">
        <v>19</v>
      </c>
      <c r="F80" s="19" t="s">
        <v>129</v>
      </c>
      <c r="G80" s="23">
        <v>7</v>
      </c>
      <c r="H80" s="24">
        <v>817</v>
      </c>
      <c r="I80" s="5">
        <f t="shared" si="2"/>
        <v>9804</v>
      </c>
      <c r="J80" s="24">
        <f>H80/12</f>
        <v>68.083333333333329</v>
      </c>
      <c r="K80" s="24">
        <v>35.416666666666664</v>
      </c>
      <c r="L80" s="24"/>
      <c r="M80" s="20"/>
      <c r="N80" s="5">
        <f t="shared" si="3"/>
        <v>103.5</v>
      </c>
    </row>
    <row r="81" spans="1:14" x14ac:dyDescent="0.25">
      <c r="A81" s="4">
        <v>77</v>
      </c>
      <c r="B81" s="6" t="s">
        <v>168</v>
      </c>
      <c r="C81" s="19" t="s">
        <v>169</v>
      </c>
      <c r="D81" s="19" t="s">
        <v>546</v>
      </c>
      <c r="E81" s="19" t="s">
        <v>19</v>
      </c>
      <c r="F81" s="19" t="s">
        <v>35</v>
      </c>
      <c r="G81" s="23">
        <v>13</v>
      </c>
      <c r="H81" s="24">
        <v>1676</v>
      </c>
      <c r="I81" s="5">
        <f t="shared" si="2"/>
        <v>20112</v>
      </c>
      <c r="J81" s="24">
        <v>0</v>
      </c>
      <c r="K81" s="24">
        <v>0</v>
      </c>
      <c r="L81" s="24"/>
      <c r="M81" s="20"/>
      <c r="N81" s="5">
        <f t="shared" si="3"/>
        <v>0</v>
      </c>
    </row>
    <row r="82" spans="1:14" x14ac:dyDescent="0.25">
      <c r="A82" s="4">
        <v>78</v>
      </c>
      <c r="B82" s="6" t="s">
        <v>171</v>
      </c>
      <c r="C82" s="19" t="s">
        <v>172</v>
      </c>
      <c r="D82" s="19" t="s">
        <v>27</v>
      </c>
      <c r="E82" s="19" t="s">
        <v>426</v>
      </c>
      <c r="F82" s="19" t="s">
        <v>28</v>
      </c>
      <c r="G82" s="23" t="s">
        <v>29</v>
      </c>
      <c r="H82" s="24">
        <v>643.46</v>
      </c>
      <c r="I82" s="5">
        <f t="shared" si="2"/>
        <v>7721.52</v>
      </c>
      <c r="J82" s="24">
        <v>53.62166666666667</v>
      </c>
      <c r="K82" s="24">
        <v>35.416666666666664</v>
      </c>
      <c r="L82" s="57">
        <v>741.52</v>
      </c>
      <c r="M82" s="20"/>
      <c r="N82" s="5">
        <f t="shared" si="3"/>
        <v>830.55833333333328</v>
      </c>
    </row>
    <row r="83" spans="1:14" x14ac:dyDescent="0.25">
      <c r="A83" s="4">
        <v>79</v>
      </c>
      <c r="B83" s="6" t="s">
        <v>173</v>
      </c>
      <c r="C83" s="19" t="s">
        <v>174</v>
      </c>
      <c r="D83" s="19" t="s">
        <v>175</v>
      </c>
      <c r="E83" s="19" t="s">
        <v>426</v>
      </c>
      <c r="F83" s="19" t="s">
        <v>117</v>
      </c>
      <c r="G83" s="23" t="s">
        <v>49</v>
      </c>
      <c r="H83" s="24">
        <v>610.58000000000004</v>
      </c>
      <c r="I83" s="5">
        <f t="shared" si="2"/>
        <v>7326.9600000000009</v>
      </c>
      <c r="J83" s="24">
        <v>50.881666666666668</v>
      </c>
      <c r="K83" s="24">
        <v>35.416666666666664</v>
      </c>
      <c r="L83" s="17">
        <v>242.5</v>
      </c>
      <c r="M83" s="20"/>
      <c r="N83" s="5">
        <f t="shared" si="3"/>
        <v>328.79833333333335</v>
      </c>
    </row>
    <row r="84" spans="1:14" x14ac:dyDescent="0.25">
      <c r="A84" s="4">
        <v>80</v>
      </c>
      <c r="B84" s="6" t="s">
        <v>176</v>
      </c>
      <c r="C84" s="19" t="s">
        <v>177</v>
      </c>
      <c r="D84" s="19" t="s">
        <v>27</v>
      </c>
      <c r="E84" s="19" t="s">
        <v>426</v>
      </c>
      <c r="F84" s="19" t="s">
        <v>28</v>
      </c>
      <c r="G84" s="23" t="s">
        <v>29</v>
      </c>
      <c r="H84" s="24">
        <v>643.46</v>
      </c>
      <c r="I84" s="5">
        <f t="shared" si="2"/>
        <v>7721.52</v>
      </c>
      <c r="J84" s="24">
        <v>53.62166666666667</v>
      </c>
      <c r="K84" s="24">
        <v>35.416666666666664</v>
      </c>
      <c r="L84" s="57">
        <v>143.21</v>
      </c>
      <c r="M84" s="20"/>
      <c r="N84" s="5">
        <f t="shared" si="3"/>
        <v>232.24833333333333</v>
      </c>
    </row>
    <row r="85" spans="1:14" x14ac:dyDescent="0.25">
      <c r="A85" s="4">
        <v>81</v>
      </c>
      <c r="B85" s="6" t="s">
        <v>530</v>
      </c>
      <c r="C85" s="19" t="s">
        <v>402</v>
      </c>
      <c r="D85" s="19" t="s">
        <v>508</v>
      </c>
      <c r="E85" s="19" t="s">
        <v>19</v>
      </c>
      <c r="F85" s="19" t="s">
        <v>20</v>
      </c>
      <c r="G85" s="23">
        <v>8</v>
      </c>
      <c r="H85" s="24">
        <v>901</v>
      </c>
      <c r="I85" s="5">
        <f t="shared" si="2"/>
        <v>10812</v>
      </c>
      <c r="J85" s="24">
        <f>H85/12</f>
        <v>75.083333333333329</v>
      </c>
      <c r="K85" s="24">
        <f>K80</f>
        <v>35.416666666666664</v>
      </c>
      <c r="L85" s="24"/>
      <c r="M85" s="20"/>
      <c r="N85" s="5">
        <f t="shared" si="3"/>
        <v>110.5</v>
      </c>
    </row>
    <row r="86" spans="1:14" x14ac:dyDescent="0.25">
      <c r="A86" s="4">
        <v>82</v>
      </c>
      <c r="B86" s="6" t="s">
        <v>178</v>
      </c>
      <c r="C86" s="19" t="s">
        <v>403</v>
      </c>
      <c r="D86" s="19" t="s">
        <v>41</v>
      </c>
      <c r="E86" s="19" t="s">
        <v>19</v>
      </c>
      <c r="F86" s="19" t="s">
        <v>67</v>
      </c>
      <c r="G86" s="23">
        <v>5</v>
      </c>
      <c r="H86" s="24">
        <v>622</v>
      </c>
      <c r="I86" s="5">
        <f t="shared" si="2"/>
        <v>7464</v>
      </c>
      <c r="J86" s="24">
        <v>0</v>
      </c>
      <c r="K86" s="24">
        <v>0</v>
      </c>
      <c r="L86" s="24"/>
      <c r="M86" s="20"/>
      <c r="N86" s="5">
        <f t="shared" si="3"/>
        <v>0</v>
      </c>
    </row>
    <row r="87" spans="1:14" x14ac:dyDescent="0.25">
      <c r="A87" s="4">
        <v>83</v>
      </c>
      <c r="B87" s="6" t="s">
        <v>179</v>
      </c>
      <c r="C87" s="19" t="s">
        <v>180</v>
      </c>
      <c r="D87" s="19" t="s">
        <v>181</v>
      </c>
      <c r="E87" s="19" t="s">
        <v>19</v>
      </c>
      <c r="F87" s="19" t="s">
        <v>94</v>
      </c>
      <c r="G87" s="23">
        <v>4</v>
      </c>
      <c r="H87" s="24">
        <v>622</v>
      </c>
      <c r="I87" s="5">
        <f t="shared" si="2"/>
        <v>7464</v>
      </c>
      <c r="J87" s="24">
        <v>51.83</v>
      </c>
      <c r="K87" s="24">
        <v>35.416666666666664</v>
      </c>
      <c r="L87" s="24"/>
      <c r="M87" s="20"/>
      <c r="N87" s="5">
        <f t="shared" si="3"/>
        <v>87.24666666666667</v>
      </c>
    </row>
    <row r="88" spans="1:14" x14ac:dyDescent="0.25">
      <c r="A88" s="4">
        <v>84</v>
      </c>
      <c r="B88" s="6" t="s">
        <v>182</v>
      </c>
      <c r="C88" s="19" t="s">
        <v>183</v>
      </c>
      <c r="D88" s="19" t="s">
        <v>375</v>
      </c>
      <c r="E88" s="19" t="s">
        <v>19</v>
      </c>
      <c r="F88" s="19" t="s">
        <v>55</v>
      </c>
      <c r="G88" s="23">
        <v>10</v>
      </c>
      <c r="H88" s="24">
        <v>1086</v>
      </c>
      <c r="I88" s="5">
        <f t="shared" si="2"/>
        <v>13032</v>
      </c>
      <c r="J88" s="24">
        <f>H88/12</f>
        <v>90.5</v>
      </c>
      <c r="K88" s="24">
        <f>K87</f>
        <v>35.416666666666664</v>
      </c>
      <c r="L88" s="24"/>
      <c r="M88" s="20"/>
      <c r="N88" s="5">
        <f t="shared" si="3"/>
        <v>125.91666666666666</v>
      </c>
    </row>
    <row r="89" spans="1:14" x14ac:dyDescent="0.25">
      <c r="A89" s="4">
        <v>85</v>
      </c>
      <c r="B89" s="6" t="s">
        <v>185</v>
      </c>
      <c r="C89" s="19" t="s">
        <v>186</v>
      </c>
      <c r="D89" s="19" t="s">
        <v>389</v>
      </c>
      <c r="E89" s="19" t="s">
        <v>19</v>
      </c>
      <c r="F89" s="19" t="s">
        <v>88</v>
      </c>
      <c r="G89" s="23">
        <v>10</v>
      </c>
      <c r="H89" s="24">
        <v>1086</v>
      </c>
      <c r="I89" s="5">
        <f t="shared" si="2"/>
        <v>13032</v>
      </c>
      <c r="J89" s="24">
        <f>H89/12</f>
        <v>90.5</v>
      </c>
      <c r="K89" s="24">
        <f>K88</f>
        <v>35.416666666666664</v>
      </c>
      <c r="L89" s="24"/>
      <c r="M89" s="20"/>
      <c r="N89" s="5">
        <f t="shared" si="3"/>
        <v>125.91666666666666</v>
      </c>
    </row>
    <row r="90" spans="1:14" x14ac:dyDescent="0.25">
      <c r="A90" s="4">
        <v>86</v>
      </c>
      <c r="B90" s="6" t="s">
        <v>185</v>
      </c>
      <c r="C90" s="19" t="s">
        <v>187</v>
      </c>
      <c r="D90" s="19" t="s">
        <v>421</v>
      </c>
      <c r="E90" s="19" t="s">
        <v>426</v>
      </c>
      <c r="F90" s="19" t="s">
        <v>52</v>
      </c>
      <c r="G90" s="23" t="s">
        <v>49</v>
      </c>
      <c r="H90" s="24">
        <v>561</v>
      </c>
      <c r="I90" s="5">
        <f t="shared" si="2"/>
        <v>6732</v>
      </c>
      <c r="J90" s="24">
        <v>46.75</v>
      </c>
      <c r="K90" s="24">
        <v>35.416666666666664</v>
      </c>
      <c r="L90" s="24"/>
      <c r="M90" s="20"/>
      <c r="N90" s="5">
        <f t="shared" si="3"/>
        <v>82.166666666666657</v>
      </c>
    </row>
    <row r="91" spans="1:14" x14ac:dyDescent="0.25">
      <c r="A91" s="4">
        <v>87</v>
      </c>
      <c r="B91" s="6" t="s">
        <v>185</v>
      </c>
      <c r="C91" s="19" t="s">
        <v>450</v>
      </c>
      <c r="D91" s="19" t="s">
        <v>441</v>
      </c>
      <c r="E91" s="19" t="s">
        <v>19</v>
      </c>
      <c r="F91" s="19" t="s">
        <v>67</v>
      </c>
      <c r="G91" s="23">
        <v>1</v>
      </c>
      <c r="H91" s="24">
        <v>425</v>
      </c>
      <c r="I91" s="5">
        <f t="shared" si="2"/>
        <v>5100</v>
      </c>
      <c r="J91" s="24">
        <v>0</v>
      </c>
      <c r="K91" s="24">
        <v>0</v>
      </c>
      <c r="L91" s="24"/>
      <c r="M91" s="20"/>
      <c r="N91" s="5">
        <f t="shared" si="3"/>
        <v>0</v>
      </c>
    </row>
    <row r="92" spans="1:14" x14ac:dyDescent="0.25">
      <c r="A92" s="4">
        <v>88</v>
      </c>
      <c r="B92" s="6" t="s">
        <v>188</v>
      </c>
      <c r="C92" s="19" t="s">
        <v>189</v>
      </c>
      <c r="D92" s="19" t="s">
        <v>190</v>
      </c>
      <c r="E92" s="19" t="s">
        <v>426</v>
      </c>
      <c r="F92" s="19" t="s">
        <v>52</v>
      </c>
      <c r="G92" s="23" t="s">
        <v>49</v>
      </c>
      <c r="H92" s="24">
        <v>561</v>
      </c>
      <c r="I92" s="5">
        <f t="shared" si="2"/>
        <v>6732</v>
      </c>
      <c r="J92" s="24">
        <v>46.75</v>
      </c>
      <c r="K92" s="24">
        <v>35.416666666666664</v>
      </c>
      <c r="L92" s="24"/>
      <c r="M92" s="20"/>
      <c r="N92" s="5">
        <f t="shared" si="3"/>
        <v>82.166666666666657</v>
      </c>
    </row>
    <row r="93" spans="1:14" x14ac:dyDescent="0.25">
      <c r="A93" s="4">
        <v>89</v>
      </c>
      <c r="B93" s="6" t="s">
        <v>382</v>
      </c>
      <c r="C93" s="19" t="s">
        <v>383</v>
      </c>
      <c r="D93" s="19" t="s">
        <v>384</v>
      </c>
      <c r="E93" s="19" t="s">
        <v>19</v>
      </c>
      <c r="F93" s="19" t="s">
        <v>129</v>
      </c>
      <c r="G93" s="23">
        <v>7</v>
      </c>
      <c r="H93" s="24">
        <v>817</v>
      </c>
      <c r="I93" s="5">
        <f t="shared" si="2"/>
        <v>9804</v>
      </c>
      <c r="J93" s="24">
        <v>0</v>
      </c>
      <c r="K93" s="24">
        <v>0</v>
      </c>
      <c r="L93" s="24"/>
      <c r="M93" s="20"/>
      <c r="N93" s="5">
        <f t="shared" si="3"/>
        <v>0</v>
      </c>
    </row>
    <row r="94" spans="1:14" x14ac:dyDescent="0.25">
      <c r="A94" s="4">
        <v>90</v>
      </c>
      <c r="B94" s="6" t="s">
        <v>191</v>
      </c>
      <c r="C94" s="19" t="s">
        <v>192</v>
      </c>
      <c r="D94" s="19" t="s">
        <v>81</v>
      </c>
      <c r="E94" s="19" t="s">
        <v>426</v>
      </c>
      <c r="F94" s="19" t="s">
        <v>52</v>
      </c>
      <c r="G94" s="23" t="s">
        <v>49</v>
      </c>
      <c r="H94" s="24">
        <v>561</v>
      </c>
      <c r="I94" s="5">
        <f t="shared" si="2"/>
        <v>6732</v>
      </c>
      <c r="J94" s="24">
        <v>46.75</v>
      </c>
      <c r="K94" s="24">
        <v>35.416666666666664</v>
      </c>
      <c r="L94" s="24"/>
      <c r="M94" s="20"/>
      <c r="N94" s="5">
        <f t="shared" si="3"/>
        <v>82.166666666666657</v>
      </c>
    </row>
    <row r="95" spans="1:14" x14ac:dyDescent="0.25">
      <c r="A95" s="4">
        <v>91</v>
      </c>
      <c r="B95" s="6" t="s">
        <v>193</v>
      </c>
      <c r="C95" s="19" t="s">
        <v>194</v>
      </c>
      <c r="D95" s="19" t="s">
        <v>195</v>
      </c>
      <c r="E95" s="19" t="s">
        <v>426</v>
      </c>
      <c r="F95" s="19" t="s">
        <v>28</v>
      </c>
      <c r="G95" s="23" t="s">
        <v>78</v>
      </c>
      <c r="H95" s="24">
        <v>738</v>
      </c>
      <c r="I95" s="5">
        <f t="shared" si="2"/>
        <v>8856</v>
      </c>
      <c r="J95" s="24">
        <v>0</v>
      </c>
      <c r="K95" s="24">
        <v>0</v>
      </c>
      <c r="L95" s="57">
        <v>33.83</v>
      </c>
      <c r="M95" s="20"/>
      <c r="N95" s="5">
        <f t="shared" si="3"/>
        <v>33.83</v>
      </c>
    </row>
    <row r="96" spans="1:14" x14ac:dyDescent="0.25">
      <c r="A96" s="4">
        <v>92</v>
      </c>
      <c r="B96" s="6" t="s">
        <v>196</v>
      </c>
      <c r="C96" s="19" t="s">
        <v>197</v>
      </c>
      <c r="D96" s="19" t="s">
        <v>198</v>
      </c>
      <c r="E96" s="19" t="s">
        <v>426</v>
      </c>
      <c r="F96" s="19" t="s">
        <v>52</v>
      </c>
      <c r="G96" s="23" t="s">
        <v>49</v>
      </c>
      <c r="H96" s="24">
        <v>561</v>
      </c>
      <c r="I96" s="5">
        <f t="shared" si="2"/>
        <v>6732</v>
      </c>
      <c r="J96" s="24">
        <v>0</v>
      </c>
      <c r="K96" s="24">
        <v>0</v>
      </c>
      <c r="L96" s="24"/>
      <c r="M96" s="20"/>
      <c r="N96" s="5">
        <f>SUM(J96:M96)</f>
        <v>0</v>
      </c>
    </row>
    <row r="97" spans="1:14" x14ac:dyDescent="0.25">
      <c r="A97" s="4">
        <v>93</v>
      </c>
      <c r="B97" s="6" t="s">
        <v>199</v>
      </c>
      <c r="C97" s="19" t="s">
        <v>200</v>
      </c>
      <c r="D97" s="19" t="s">
        <v>201</v>
      </c>
      <c r="E97" s="19" t="s">
        <v>426</v>
      </c>
      <c r="F97" s="19" t="s">
        <v>28</v>
      </c>
      <c r="G97" s="23" t="s">
        <v>49</v>
      </c>
      <c r="H97" s="24">
        <v>610.58000000000004</v>
      </c>
      <c r="I97" s="5">
        <f t="shared" si="2"/>
        <v>7326.9600000000009</v>
      </c>
      <c r="J97" s="24">
        <v>0</v>
      </c>
      <c r="K97" s="24">
        <v>0</v>
      </c>
      <c r="L97">
        <v>64.87</v>
      </c>
      <c r="M97" s="20"/>
      <c r="N97" s="5">
        <f t="shared" si="3"/>
        <v>64.87</v>
      </c>
    </row>
    <row r="98" spans="1:14" x14ac:dyDescent="0.25">
      <c r="A98" s="4">
        <v>94</v>
      </c>
      <c r="B98" s="6" t="s">
        <v>203</v>
      </c>
      <c r="C98" s="19" t="s">
        <v>204</v>
      </c>
      <c r="D98" s="19" t="s">
        <v>205</v>
      </c>
      <c r="E98" s="19" t="s">
        <v>426</v>
      </c>
      <c r="F98" s="19" t="s">
        <v>28</v>
      </c>
      <c r="G98" s="23" t="s">
        <v>29</v>
      </c>
      <c r="H98" s="24">
        <v>610.58000000000004</v>
      </c>
      <c r="I98" s="5">
        <f t="shared" si="2"/>
        <v>7326.9600000000009</v>
      </c>
      <c r="J98" s="24">
        <v>50.881666666666668</v>
      </c>
      <c r="K98" s="24">
        <v>35.416666666666664</v>
      </c>
      <c r="L98" s="24"/>
      <c r="M98" s="20"/>
      <c r="N98" s="5">
        <f t="shared" si="3"/>
        <v>86.298333333333332</v>
      </c>
    </row>
    <row r="99" spans="1:14" x14ac:dyDescent="0.25">
      <c r="A99" s="4">
        <v>95</v>
      </c>
      <c r="B99" s="6" t="s">
        <v>531</v>
      </c>
      <c r="C99" s="19" t="s">
        <v>532</v>
      </c>
      <c r="D99" s="19" t="s">
        <v>489</v>
      </c>
      <c r="E99" s="19" t="s">
        <v>19</v>
      </c>
      <c r="F99" s="19" t="str">
        <f>F91</f>
        <v>7.1.05.10&amp;2.1.1</v>
      </c>
      <c r="G99" s="23">
        <v>5</v>
      </c>
      <c r="H99" s="24">
        <v>622</v>
      </c>
      <c r="I99" s="5">
        <f t="shared" si="2"/>
        <v>7464</v>
      </c>
      <c r="J99" s="24">
        <f>H99/12</f>
        <v>51.833333333333336</v>
      </c>
      <c r="K99" s="24">
        <f>K102</f>
        <v>35.416666666666664</v>
      </c>
      <c r="L99" s="24"/>
      <c r="M99" s="20"/>
      <c r="N99" s="5">
        <f t="shared" si="3"/>
        <v>87.25</v>
      </c>
    </row>
    <row r="100" spans="1:14" x14ac:dyDescent="0.25">
      <c r="A100" s="4">
        <v>96</v>
      </c>
      <c r="B100" s="6" t="s">
        <v>500</v>
      </c>
      <c r="C100" s="19" t="s">
        <v>501</v>
      </c>
      <c r="D100" s="19" t="s">
        <v>502</v>
      </c>
      <c r="E100" s="19" t="s">
        <v>19</v>
      </c>
      <c r="F100" s="19" t="s">
        <v>67</v>
      </c>
      <c r="G100" s="23">
        <v>5</v>
      </c>
      <c r="H100" s="24">
        <v>675</v>
      </c>
      <c r="I100" s="5">
        <f t="shared" si="2"/>
        <v>8100</v>
      </c>
      <c r="J100" s="24">
        <f>H100/12</f>
        <v>56.25</v>
      </c>
      <c r="K100" s="24">
        <f>K102</f>
        <v>35.416666666666664</v>
      </c>
      <c r="L100" s="24"/>
      <c r="M100" s="20"/>
      <c r="N100" s="5">
        <f t="shared" si="3"/>
        <v>91.666666666666657</v>
      </c>
    </row>
    <row r="101" spans="1:14" x14ac:dyDescent="0.25">
      <c r="A101" s="4">
        <v>97</v>
      </c>
      <c r="B101" s="6" t="s">
        <v>563</v>
      </c>
      <c r="C101" s="19" t="s">
        <v>564</v>
      </c>
      <c r="D101" s="19" t="s">
        <v>224</v>
      </c>
      <c r="E101" s="19" t="s">
        <v>19</v>
      </c>
      <c r="F101" s="19" t="str">
        <f>F81</f>
        <v>7.1.01.05&amp;3.1.3</v>
      </c>
      <c r="G101" s="23">
        <v>10</v>
      </c>
      <c r="H101" s="24">
        <v>1086</v>
      </c>
      <c r="I101" s="5">
        <f t="shared" si="2"/>
        <v>13032</v>
      </c>
      <c r="J101" s="24">
        <f>H101/12</f>
        <v>90.5</v>
      </c>
      <c r="K101" s="24">
        <f>K100</f>
        <v>35.416666666666664</v>
      </c>
      <c r="L101" s="24"/>
      <c r="M101" s="20"/>
      <c r="N101" s="5">
        <f t="shared" si="3"/>
        <v>125.91666666666666</v>
      </c>
    </row>
    <row r="102" spans="1:14" x14ac:dyDescent="0.25">
      <c r="A102" s="4">
        <v>98</v>
      </c>
      <c r="B102" s="6" t="s">
        <v>446</v>
      </c>
      <c r="C102" s="19" t="s">
        <v>447</v>
      </c>
      <c r="D102" s="19" t="s">
        <v>441</v>
      </c>
      <c r="E102" s="19" t="s">
        <v>19</v>
      </c>
      <c r="F102" s="19" t="s">
        <v>67</v>
      </c>
      <c r="G102" s="23">
        <v>1</v>
      </c>
      <c r="H102" s="24">
        <v>425</v>
      </c>
      <c r="I102" s="5">
        <f t="shared" si="2"/>
        <v>5100</v>
      </c>
      <c r="J102" s="24">
        <f>H102/12</f>
        <v>35.416666666666664</v>
      </c>
      <c r="K102" s="24">
        <f>H102/12</f>
        <v>35.416666666666664</v>
      </c>
      <c r="L102" s="24"/>
      <c r="M102" s="20"/>
      <c r="N102" s="5">
        <f t="shared" si="3"/>
        <v>70.833333333333329</v>
      </c>
    </row>
    <row r="103" spans="1:14" x14ac:dyDescent="0.25">
      <c r="A103" s="4">
        <v>99</v>
      </c>
      <c r="B103" s="6" t="s">
        <v>439</v>
      </c>
      <c r="C103" s="6" t="s">
        <v>440</v>
      </c>
      <c r="D103" s="6" t="s">
        <v>441</v>
      </c>
      <c r="E103" s="19" t="s">
        <v>19</v>
      </c>
      <c r="F103" s="6" t="s">
        <v>67</v>
      </c>
      <c r="G103" s="23">
        <v>1</v>
      </c>
      <c r="H103" s="24">
        <v>425</v>
      </c>
      <c r="I103" s="5">
        <f t="shared" si="2"/>
        <v>5100</v>
      </c>
      <c r="J103" s="24">
        <f>H103/12</f>
        <v>35.416666666666664</v>
      </c>
      <c r="K103" s="24">
        <f>H103/12</f>
        <v>35.416666666666664</v>
      </c>
      <c r="L103" s="24"/>
      <c r="M103" s="20"/>
      <c r="N103" s="5">
        <f t="shared" si="3"/>
        <v>70.833333333333329</v>
      </c>
    </row>
    <row r="104" spans="1:14" x14ac:dyDescent="0.25">
      <c r="A104" s="4">
        <v>100</v>
      </c>
      <c r="B104" s="6" t="s">
        <v>412</v>
      </c>
      <c r="C104" s="19" t="s">
        <v>413</v>
      </c>
      <c r="D104" s="19" t="s">
        <v>414</v>
      </c>
      <c r="E104" s="19" t="s">
        <v>19</v>
      </c>
      <c r="F104" s="19" t="s">
        <v>20</v>
      </c>
      <c r="G104" s="23">
        <v>11</v>
      </c>
      <c r="H104" s="24">
        <v>1212</v>
      </c>
      <c r="I104" s="5">
        <f t="shared" si="2"/>
        <v>14544</v>
      </c>
      <c r="J104" s="24">
        <v>101</v>
      </c>
      <c r="K104" s="24">
        <v>35.416666666666664</v>
      </c>
      <c r="L104" s="24"/>
      <c r="M104" s="20"/>
      <c r="N104" s="5">
        <f t="shared" si="3"/>
        <v>136.41666666666666</v>
      </c>
    </row>
    <row r="105" spans="1:14" x14ac:dyDescent="0.25">
      <c r="A105" s="4">
        <v>101</v>
      </c>
      <c r="B105" s="6" t="s">
        <v>206</v>
      </c>
      <c r="C105" s="19" t="s">
        <v>207</v>
      </c>
      <c r="D105" s="19" t="s">
        <v>208</v>
      </c>
      <c r="E105" s="19" t="s">
        <v>19</v>
      </c>
      <c r="F105" s="19" t="s">
        <v>32</v>
      </c>
      <c r="G105" s="23">
        <v>7</v>
      </c>
      <c r="H105" s="24">
        <v>817</v>
      </c>
      <c r="I105" s="5">
        <f t="shared" si="2"/>
        <v>9804</v>
      </c>
      <c r="J105" s="24">
        <v>0</v>
      </c>
      <c r="K105" s="24">
        <v>0</v>
      </c>
      <c r="L105" s="24"/>
      <c r="M105" s="20"/>
      <c r="N105" s="5">
        <f t="shared" si="3"/>
        <v>0</v>
      </c>
    </row>
    <row r="106" spans="1:14" x14ac:dyDescent="0.25">
      <c r="A106" s="4">
        <v>102</v>
      </c>
      <c r="B106" s="6" t="s">
        <v>533</v>
      </c>
      <c r="C106" s="19" t="s">
        <v>534</v>
      </c>
      <c r="D106" s="19" t="s">
        <v>535</v>
      </c>
      <c r="E106" s="19" t="s">
        <v>19</v>
      </c>
      <c r="F106" s="19" t="str">
        <f>F89</f>
        <v>7.1.01.05&amp;3.1.1</v>
      </c>
      <c r="G106" s="23">
        <v>10</v>
      </c>
      <c r="H106" s="24">
        <v>1086</v>
      </c>
      <c r="I106" s="5">
        <f t="shared" si="2"/>
        <v>13032</v>
      </c>
      <c r="J106" s="24">
        <f>H106/12</f>
        <v>90.5</v>
      </c>
      <c r="K106" s="24">
        <f>K107</f>
        <v>35.416666666666664</v>
      </c>
      <c r="L106" s="24"/>
      <c r="M106" s="20"/>
      <c r="N106" s="5">
        <f t="shared" si="3"/>
        <v>125.91666666666666</v>
      </c>
    </row>
    <row r="107" spans="1:14" x14ac:dyDescent="0.25">
      <c r="A107" s="4">
        <v>103</v>
      </c>
      <c r="B107" s="6" t="s">
        <v>209</v>
      </c>
      <c r="C107" s="19" t="s">
        <v>210</v>
      </c>
      <c r="D107" s="19" t="s">
        <v>211</v>
      </c>
      <c r="E107" s="19" t="s">
        <v>19</v>
      </c>
      <c r="F107" s="19" t="s">
        <v>88</v>
      </c>
      <c r="G107" s="23">
        <v>8</v>
      </c>
      <c r="H107" s="24">
        <v>901</v>
      </c>
      <c r="I107" s="5">
        <f t="shared" si="2"/>
        <v>10812</v>
      </c>
      <c r="J107" s="24">
        <f>H107/12</f>
        <v>75.083333333333329</v>
      </c>
      <c r="K107" s="24">
        <f>K104</f>
        <v>35.416666666666664</v>
      </c>
      <c r="L107" s="24"/>
      <c r="M107" s="20"/>
      <c r="N107" s="5">
        <f t="shared" si="3"/>
        <v>110.5</v>
      </c>
    </row>
    <row r="108" spans="1:14" x14ac:dyDescent="0.25">
      <c r="A108" s="4">
        <v>104</v>
      </c>
      <c r="B108" s="6" t="s">
        <v>212</v>
      </c>
      <c r="C108" s="19" t="s">
        <v>213</v>
      </c>
      <c r="D108" s="19" t="s">
        <v>214</v>
      </c>
      <c r="E108" s="19" t="s">
        <v>426</v>
      </c>
      <c r="F108" s="19" t="s">
        <v>28</v>
      </c>
      <c r="G108" s="23" t="s">
        <v>49</v>
      </c>
      <c r="H108" s="24">
        <v>561</v>
      </c>
      <c r="I108" s="5">
        <f t="shared" si="2"/>
        <v>6732</v>
      </c>
      <c r="J108" s="24">
        <f t="shared" ref="J108:J112" si="4">H108/12</f>
        <v>46.75</v>
      </c>
      <c r="K108" s="24">
        <v>35.416666666666664</v>
      </c>
      <c r="L108" s="57">
        <v>169.9</v>
      </c>
      <c r="M108" s="20"/>
      <c r="N108" s="5">
        <f t="shared" si="3"/>
        <v>252.06666666666666</v>
      </c>
    </row>
    <row r="109" spans="1:14" x14ac:dyDescent="0.25">
      <c r="A109" s="4">
        <v>105</v>
      </c>
      <c r="B109" s="6" t="s">
        <v>215</v>
      </c>
      <c r="C109" s="19" t="s">
        <v>216</v>
      </c>
      <c r="D109" s="19" t="s">
        <v>408</v>
      </c>
      <c r="E109" s="19" t="s">
        <v>19</v>
      </c>
      <c r="F109" s="19" t="s">
        <v>45</v>
      </c>
      <c r="G109" s="23" t="s">
        <v>162</v>
      </c>
      <c r="H109" s="24">
        <v>2028.6</v>
      </c>
      <c r="I109" s="5">
        <f t="shared" si="2"/>
        <v>24343.199999999997</v>
      </c>
      <c r="J109" s="24">
        <f t="shared" si="4"/>
        <v>169.04999999999998</v>
      </c>
      <c r="K109" s="24">
        <v>0</v>
      </c>
      <c r="L109" s="24"/>
      <c r="M109" s="20"/>
      <c r="N109" s="5">
        <f t="shared" si="3"/>
        <v>169.04999999999998</v>
      </c>
    </row>
    <row r="110" spans="1:14" x14ac:dyDescent="0.25">
      <c r="A110" s="4">
        <v>106</v>
      </c>
      <c r="B110" s="6" t="s">
        <v>215</v>
      </c>
      <c r="C110" s="19" t="s">
        <v>217</v>
      </c>
      <c r="D110" s="19" t="s">
        <v>422</v>
      </c>
      <c r="E110" s="19" t="s">
        <v>426</v>
      </c>
      <c r="F110" s="19" t="s">
        <v>52</v>
      </c>
      <c r="G110" s="23" t="s">
        <v>49</v>
      </c>
      <c r="H110" s="24">
        <v>610.58000000000004</v>
      </c>
      <c r="I110" s="5">
        <f t="shared" si="2"/>
        <v>7326.9600000000009</v>
      </c>
      <c r="J110" s="24">
        <f t="shared" si="4"/>
        <v>50.881666666666668</v>
      </c>
      <c r="K110" s="24">
        <v>35.416666666666664</v>
      </c>
      <c r="L110" s="24"/>
      <c r="M110" s="20"/>
      <c r="N110" s="5">
        <f t="shared" si="3"/>
        <v>86.298333333333332</v>
      </c>
    </row>
    <row r="111" spans="1:14" x14ac:dyDescent="0.25">
      <c r="A111" s="4">
        <v>107</v>
      </c>
      <c r="B111" s="6" t="s">
        <v>467</v>
      </c>
      <c r="C111" s="19" t="s">
        <v>468</v>
      </c>
      <c r="D111" s="19" t="s">
        <v>387</v>
      </c>
      <c r="E111" s="19" t="s">
        <v>19</v>
      </c>
      <c r="F111" s="19" t="s">
        <v>129</v>
      </c>
      <c r="G111" s="23">
        <v>7</v>
      </c>
      <c r="H111" s="24">
        <v>622</v>
      </c>
      <c r="I111" s="5">
        <f t="shared" si="2"/>
        <v>7464</v>
      </c>
      <c r="J111" s="24">
        <f t="shared" si="4"/>
        <v>51.833333333333336</v>
      </c>
      <c r="K111" s="24">
        <v>35.416666666666664</v>
      </c>
      <c r="L111" s="24"/>
      <c r="M111" s="20"/>
      <c r="N111" s="5">
        <f t="shared" si="3"/>
        <v>87.25</v>
      </c>
    </row>
    <row r="112" spans="1:14" x14ac:dyDescent="0.25">
      <c r="A112" s="4">
        <v>108</v>
      </c>
      <c r="B112" s="6" t="s">
        <v>552</v>
      </c>
      <c r="C112" s="19" t="s">
        <v>553</v>
      </c>
      <c r="D112" s="19" t="s">
        <v>554</v>
      </c>
      <c r="E112" s="19" t="s">
        <v>19</v>
      </c>
      <c r="F112" s="19" t="str">
        <f>F104</f>
        <v>7.1.01.05&amp;2.1.1</v>
      </c>
      <c r="G112" s="23">
        <v>9</v>
      </c>
      <c r="H112" s="24">
        <v>817</v>
      </c>
      <c r="I112" s="5">
        <f t="shared" si="2"/>
        <v>9804</v>
      </c>
      <c r="J112" s="24">
        <f t="shared" si="4"/>
        <v>68.083333333333329</v>
      </c>
      <c r="K112" s="24">
        <f>K111</f>
        <v>35.416666666666664</v>
      </c>
      <c r="L112" s="24"/>
      <c r="M112" s="20"/>
      <c r="N112" s="5">
        <f t="shared" si="3"/>
        <v>103.5</v>
      </c>
    </row>
    <row r="113" spans="1:14" x14ac:dyDescent="0.25">
      <c r="A113" s="4">
        <v>109</v>
      </c>
      <c r="B113" s="6" t="s">
        <v>218</v>
      </c>
      <c r="C113" s="19" t="s">
        <v>219</v>
      </c>
      <c r="D113" s="19" t="s">
        <v>388</v>
      </c>
      <c r="E113" s="19" t="s">
        <v>19</v>
      </c>
      <c r="F113" s="19" t="s">
        <v>88</v>
      </c>
      <c r="G113" s="23">
        <v>9</v>
      </c>
      <c r="H113" s="24">
        <v>901</v>
      </c>
      <c r="I113" s="5">
        <f t="shared" si="2"/>
        <v>10812</v>
      </c>
      <c r="J113" s="24">
        <f>H113/12</f>
        <v>75.083333333333329</v>
      </c>
      <c r="K113" s="24">
        <f>425/12</f>
        <v>35.416666666666664</v>
      </c>
      <c r="L113" s="24"/>
      <c r="M113" s="20"/>
      <c r="N113" s="5">
        <f t="shared" si="3"/>
        <v>110.5</v>
      </c>
    </row>
    <row r="114" spans="1:14" x14ac:dyDescent="0.25">
      <c r="A114" s="4">
        <v>110</v>
      </c>
      <c r="B114" s="6" t="s">
        <v>220</v>
      </c>
      <c r="C114" s="19" t="s">
        <v>221</v>
      </c>
      <c r="D114" s="19" t="s">
        <v>161</v>
      </c>
      <c r="E114" s="19" t="s">
        <v>19</v>
      </c>
      <c r="F114" s="19" t="s">
        <v>45</v>
      </c>
      <c r="G114" s="23" t="s">
        <v>162</v>
      </c>
      <c r="H114" s="24">
        <v>2028.6</v>
      </c>
      <c r="I114" s="5">
        <f t="shared" si="2"/>
        <v>24343.199999999997</v>
      </c>
      <c r="J114" s="24">
        <v>169.05</v>
      </c>
      <c r="K114" s="24">
        <v>35.416666666666664</v>
      </c>
      <c r="L114" s="24"/>
      <c r="M114" s="20"/>
      <c r="N114" s="5">
        <f t="shared" si="3"/>
        <v>204.46666666666667</v>
      </c>
    </row>
    <row r="115" spans="1:14" x14ac:dyDescent="0.25">
      <c r="A115" s="4">
        <v>111</v>
      </c>
      <c r="B115" s="6" t="s">
        <v>222</v>
      </c>
      <c r="C115" s="19" t="s">
        <v>223</v>
      </c>
      <c r="D115" s="19" t="s">
        <v>170</v>
      </c>
      <c r="E115" s="19" t="s">
        <v>19</v>
      </c>
      <c r="F115" s="19" t="s">
        <v>35</v>
      </c>
      <c r="G115" s="23">
        <v>10</v>
      </c>
      <c r="H115" s="24">
        <v>1090.8</v>
      </c>
      <c r="I115" s="5">
        <f t="shared" si="2"/>
        <v>13089.599999999999</v>
      </c>
      <c r="J115" s="24">
        <v>0</v>
      </c>
      <c r="K115" s="24">
        <v>0</v>
      </c>
      <c r="L115" s="24"/>
      <c r="M115" s="20"/>
      <c r="N115" s="5">
        <f t="shared" si="3"/>
        <v>0</v>
      </c>
    </row>
    <row r="116" spans="1:14" x14ac:dyDescent="0.25">
      <c r="A116" s="4">
        <v>112</v>
      </c>
      <c r="B116" s="6" t="s">
        <v>469</v>
      </c>
      <c r="C116" s="19" t="s">
        <v>470</v>
      </c>
      <c r="D116" s="19" t="s">
        <v>471</v>
      </c>
      <c r="E116" s="19" t="s">
        <v>19</v>
      </c>
      <c r="F116" s="19" t="s">
        <v>479</v>
      </c>
      <c r="G116" s="23">
        <v>7</v>
      </c>
      <c r="H116" s="24">
        <v>733</v>
      </c>
      <c r="I116" s="5">
        <f t="shared" si="2"/>
        <v>8796</v>
      </c>
      <c r="J116" s="24">
        <v>101</v>
      </c>
      <c r="K116" s="24">
        <v>35.416666666666664</v>
      </c>
      <c r="L116" s="24"/>
      <c r="M116" s="20"/>
      <c r="N116" s="5">
        <f t="shared" si="3"/>
        <v>136.41666666666666</v>
      </c>
    </row>
    <row r="117" spans="1:14" x14ac:dyDescent="0.25">
      <c r="A117" s="4">
        <v>113</v>
      </c>
      <c r="B117" s="6" t="s">
        <v>225</v>
      </c>
      <c r="C117" s="19" t="s">
        <v>226</v>
      </c>
      <c r="D117" s="19" t="s">
        <v>227</v>
      </c>
      <c r="E117" s="19" t="s">
        <v>19</v>
      </c>
      <c r="F117" s="19" t="s">
        <v>20</v>
      </c>
      <c r="G117" s="23">
        <v>8</v>
      </c>
      <c r="H117" s="24">
        <v>901</v>
      </c>
      <c r="I117" s="5">
        <f t="shared" si="2"/>
        <v>10812</v>
      </c>
      <c r="J117" s="24">
        <v>0</v>
      </c>
      <c r="K117" s="24">
        <v>0</v>
      </c>
      <c r="L117" s="24"/>
      <c r="M117" s="20"/>
      <c r="N117" s="5">
        <f t="shared" si="3"/>
        <v>0</v>
      </c>
    </row>
    <row r="118" spans="1:14" x14ac:dyDescent="0.25">
      <c r="A118" s="4">
        <v>114</v>
      </c>
      <c r="B118" s="6" t="s">
        <v>228</v>
      </c>
      <c r="C118" s="19" t="s">
        <v>229</v>
      </c>
      <c r="D118" s="19" t="s">
        <v>230</v>
      </c>
      <c r="E118" s="19" t="s">
        <v>426</v>
      </c>
      <c r="F118" s="19" t="s">
        <v>28</v>
      </c>
      <c r="G118" s="23" t="s">
        <v>49</v>
      </c>
      <c r="H118" s="24">
        <v>561</v>
      </c>
      <c r="I118" s="5">
        <f t="shared" si="2"/>
        <v>6732</v>
      </c>
      <c r="J118" s="24">
        <v>46.75</v>
      </c>
      <c r="K118" s="24">
        <v>35.416666666666664</v>
      </c>
      <c r="L118" s="57">
        <v>34.19</v>
      </c>
      <c r="M118" s="20"/>
      <c r="N118" s="5">
        <f t="shared" si="3"/>
        <v>116.35666666666665</v>
      </c>
    </row>
    <row r="119" spans="1:14" x14ac:dyDescent="0.25">
      <c r="A119" s="4">
        <v>115</v>
      </c>
      <c r="B119" s="6" t="s">
        <v>231</v>
      </c>
      <c r="C119" s="19" t="s">
        <v>232</v>
      </c>
      <c r="D119" s="19" t="s">
        <v>233</v>
      </c>
      <c r="E119" s="19" t="s">
        <v>19</v>
      </c>
      <c r="F119" s="19" t="s">
        <v>20</v>
      </c>
      <c r="G119" s="23">
        <v>4</v>
      </c>
      <c r="H119" s="24">
        <v>622</v>
      </c>
      <c r="I119" s="5">
        <f t="shared" si="2"/>
        <v>7464</v>
      </c>
      <c r="J119" s="24">
        <v>0</v>
      </c>
      <c r="K119" s="24">
        <v>0</v>
      </c>
      <c r="L119" s="24"/>
      <c r="M119" s="20"/>
      <c r="N119" s="5">
        <f t="shared" si="3"/>
        <v>0</v>
      </c>
    </row>
    <row r="120" spans="1:14" x14ac:dyDescent="0.25">
      <c r="A120" s="4">
        <v>116</v>
      </c>
      <c r="B120" s="6" t="s">
        <v>234</v>
      </c>
      <c r="C120" s="19" t="s">
        <v>235</v>
      </c>
      <c r="D120" s="19" t="s">
        <v>236</v>
      </c>
      <c r="E120" s="19" t="s">
        <v>19</v>
      </c>
      <c r="F120" s="19" t="s">
        <v>38</v>
      </c>
      <c r="G120" s="23">
        <v>11</v>
      </c>
      <c r="H120" s="24">
        <v>1212</v>
      </c>
      <c r="I120" s="5">
        <f t="shared" si="2"/>
        <v>14544</v>
      </c>
      <c r="J120" s="24">
        <v>101</v>
      </c>
      <c r="K120" s="24">
        <v>35.416666666666664</v>
      </c>
      <c r="L120" s="24"/>
      <c r="M120" s="20"/>
      <c r="N120" s="5">
        <f t="shared" si="3"/>
        <v>136.41666666666666</v>
      </c>
    </row>
    <row r="121" spans="1:14" x14ac:dyDescent="0.25">
      <c r="A121" s="4">
        <v>117</v>
      </c>
      <c r="B121" s="6" t="s">
        <v>237</v>
      </c>
      <c r="C121" s="19" t="s">
        <v>238</v>
      </c>
      <c r="D121" s="19" t="s">
        <v>239</v>
      </c>
      <c r="E121" s="19" t="s">
        <v>426</v>
      </c>
      <c r="F121" s="19" t="s">
        <v>28</v>
      </c>
      <c r="G121" s="23" t="s">
        <v>49</v>
      </c>
      <c r="H121" s="24">
        <v>561</v>
      </c>
      <c r="I121" s="5">
        <f t="shared" si="2"/>
        <v>6732</v>
      </c>
      <c r="J121" s="24">
        <v>0</v>
      </c>
      <c r="K121" s="24">
        <v>0</v>
      </c>
      <c r="L121" s="57">
        <v>51.43</v>
      </c>
      <c r="M121" s="20"/>
      <c r="N121" s="5">
        <f t="shared" si="3"/>
        <v>51.43</v>
      </c>
    </row>
    <row r="122" spans="1:14" x14ac:dyDescent="0.25">
      <c r="A122" s="4">
        <v>118</v>
      </c>
      <c r="B122" s="6" t="s">
        <v>241</v>
      </c>
      <c r="C122" s="19" t="s">
        <v>242</v>
      </c>
      <c r="D122" s="19" t="s">
        <v>214</v>
      </c>
      <c r="E122" s="19" t="s">
        <v>426</v>
      </c>
      <c r="F122" s="19" t="s">
        <v>52</v>
      </c>
      <c r="G122" s="23" t="s">
        <v>49</v>
      </c>
      <c r="H122" s="24">
        <v>561</v>
      </c>
      <c r="I122" s="5">
        <f t="shared" si="2"/>
        <v>6732</v>
      </c>
      <c r="J122" s="24">
        <v>0</v>
      </c>
      <c r="K122" s="24">
        <v>0</v>
      </c>
      <c r="L122" s="24"/>
      <c r="M122" s="20"/>
      <c r="N122" s="5">
        <f t="shared" si="3"/>
        <v>0</v>
      </c>
    </row>
    <row r="123" spans="1:14" x14ac:dyDescent="0.25">
      <c r="A123" s="4">
        <v>119</v>
      </c>
      <c r="B123" s="6" t="s">
        <v>243</v>
      </c>
      <c r="C123" s="19" t="s">
        <v>244</v>
      </c>
      <c r="D123" s="19" t="s">
        <v>245</v>
      </c>
      <c r="E123" s="19" t="s">
        <v>19</v>
      </c>
      <c r="F123" s="19" t="s">
        <v>45</v>
      </c>
      <c r="G123" s="23">
        <v>11</v>
      </c>
      <c r="H123" s="24">
        <v>1212</v>
      </c>
      <c r="I123" s="5">
        <f t="shared" si="2"/>
        <v>14544</v>
      </c>
      <c r="J123" s="24">
        <v>0</v>
      </c>
      <c r="K123" s="24">
        <v>0</v>
      </c>
      <c r="L123" s="24"/>
      <c r="M123" s="20"/>
      <c r="N123" s="5">
        <f t="shared" si="3"/>
        <v>0</v>
      </c>
    </row>
    <row r="124" spans="1:14" x14ac:dyDescent="0.25">
      <c r="A124" s="4">
        <v>120</v>
      </c>
      <c r="B124" s="6" t="s">
        <v>555</v>
      </c>
      <c r="C124" s="19" t="s">
        <v>265</v>
      </c>
      <c r="D124" s="19" t="s">
        <v>541</v>
      </c>
      <c r="E124" s="19" t="s">
        <v>19</v>
      </c>
      <c r="F124" s="19" t="str">
        <f>F116</f>
        <v>7.1.01.10&amp;2.1.1</v>
      </c>
      <c r="G124" s="23">
        <v>3</v>
      </c>
      <c r="H124" s="24">
        <v>585</v>
      </c>
      <c r="I124" s="5">
        <f t="shared" si="2"/>
        <v>7020</v>
      </c>
      <c r="J124" s="24">
        <f>H124/12</f>
        <v>48.75</v>
      </c>
      <c r="K124" s="24">
        <f>K120</f>
        <v>35.416666666666664</v>
      </c>
      <c r="L124" s="24"/>
      <c r="M124" s="20"/>
      <c r="N124" s="5">
        <f t="shared" si="3"/>
        <v>84.166666666666657</v>
      </c>
    </row>
    <row r="125" spans="1:14" x14ac:dyDescent="0.25">
      <c r="A125" s="4">
        <v>121</v>
      </c>
      <c r="B125" s="6" t="s">
        <v>565</v>
      </c>
      <c r="C125" s="19" t="s">
        <v>566</v>
      </c>
      <c r="D125" s="19" t="s">
        <v>567</v>
      </c>
      <c r="E125" s="19" t="s">
        <v>19</v>
      </c>
      <c r="F125" s="19" t="str">
        <f>F170</f>
        <v>5.1.01.05&amp;1.3.1</v>
      </c>
      <c r="G125" s="23">
        <v>12</v>
      </c>
      <c r="H125" s="24">
        <v>2034</v>
      </c>
      <c r="I125" s="5">
        <f t="shared" si="2"/>
        <v>24408</v>
      </c>
      <c r="J125" s="24">
        <f>H125/12</f>
        <v>169.5</v>
      </c>
      <c r="K125" s="24">
        <f>K124</f>
        <v>35.416666666666664</v>
      </c>
      <c r="L125" s="24"/>
      <c r="M125" s="20"/>
      <c r="N125" s="5">
        <f t="shared" si="3"/>
        <v>204.91666666666666</v>
      </c>
    </row>
    <row r="126" spans="1:14" x14ac:dyDescent="0.25">
      <c r="A126" s="4">
        <v>122</v>
      </c>
      <c r="B126" s="6" t="s">
        <v>246</v>
      </c>
      <c r="C126" s="19" t="s">
        <v>247</v>
      </c>
      <c r="D126" s="19" t="s">
        <v>248</v>
      </c>
      <c r="E126" s="19" t="s">
        <v>19</v>
      </c>
      <c r="F126" s="19" t="s">
        <v>20</v>
      </c>
      <c r="G126" s="23">
        <v>8</v>
      </c>
      <c r="H126" s="24">
        <v>901</v>
      </c>
      <c r="I126" s="5">
        <f t="shared" si="2"/>
        <v>10812</v>
      </c>
      <c r="J126" s="24">
        <v>0</v>
      </c>
      <c r="K126" s="24">
        <v>0</v>
      </c>
      <c r="L126" s="24"/>
      <c r="M126" s="20"/>
      <c r="N126" s="5">
        <f t="shared" si="3"/>
        <v>0</v>
      </c>
    </row>
    <row r="127" spans="1:14" x14ac:dyDescent="0.25">
      <c r="A127" s="4">
        <v>123</v>
      </c>
      <c r="B127" s="6" t="s">
        <v>249</v>
      </c>
      <c r="C127" s="19" t="s">
        <v>250</v>
      </c>
      <c r="D127" s="19" t="s">
        <v>251</v>
      </c>
      <c r="E127" s="19" t="s">
        <v>19</v>
      </c>
      <c r="F127" s="19" t="s">
        <v>88</v>
      </c>
      <c r="G127" s="23">
        <v>7</v>
      </c>
      <c r="H127" s="24">
        <v>817</v>
      </c>
      <c r="I127" s="5">
        <f t="shared" si="2"/>
        <v>9804</v>
      </c>
      <c r="J127" s="24">
        <f>H127/12</f>
        <v>68.083333333333329</v>
      </c>
      <c r="K127" s="24">
        <f>K128</f>
        <v>35.416666666666664</v>
      </c>
      <c r="L127" s="24"/>
      <c r="M127" s="20"/>
      <c r="N127" s="5">
        <f t="shared" si="3"/>
        <v>103.5</v>
      </c>
    </row>
    <row r="128" spans="1:14" x14ac:dyDescent="0.25">
      <c r="A128" s="4">
        <v>124</v>
      </c>
      <c r="B128" s="6" t="s">
        <v>252</v>
      </c>
      <c r="C128" s="19" t="s">
        <v>253</v>
      </c>
      <c r="D128" s="19" t="s">
        <v>254</v>
      </c>
      <c r="E128" s="19" t="s">
        <v>19</v>
      </c>
      <c r="F128" s="19" t="s">
        <v>55</v>
      </c>
      <c r="G128" s="23">
        <v>11</v>
      </c>
      <c r="H128" s="24">
        <v>1212</v>
      </c>
      <c r="I128" s="5">
        <f t="shared" si="2"/>
        <v>14544</v>
      </c>
      <c r="J128" s="24">
        <v>101</v>
      </c>
      <c r="K128" s="24">
        <v>35.416666666666664</v>
      </c>
      <c r="L128" s="24"/>
      <c r="M128" s="20"/>
      <c r="N128" s="5">
        <f t="shared" si="3"/>
        <v>136.41666666666666</v>
      </c>
    </row>
    <row r="129" spans="1:14" x14ac:dyDescent="0.25">
      <c r="A129" s="4">
        <v>125</v>
      </c>
      <c r="B129" s="6" t="s">
        <v>255</v>
      </c>
      <c r="C129" s="19" t="s">
        <v>256</v>
      </c>
      <c r="D129" s="19" t="s">
        <v>165</v>
      </c>
      <c r="E129" s="19" t="s">
        <v>19</v>
      </c>
      <c r="F129" s="19" t="s">
        <v>35</v>
      </c>
      <c r="G129" s="23">
        <v>5</v>
      </c>
      <c r="H129" s="24">
        <v>675</v>
      </c>
      <c r="I129" s="5">
        <f t="shared" si="2"/>
        <v>8100</v>
      </c>
      <c r="J129" s="24">
        <v>0</v>
      </c>
      <c r="K129" s="24">
        <v>0</v>
      </c>
      <c r="L129" s="24"/>
      <c r="M129" s="20"/>
      <c r="N129" s="5">
        <f t="shared" si="3"/>
        <v>0</v>
      </c>
    </row>
    <row r="130" spans="1:14" x14ac:dyDescent="0.25">
      <c r="A130" s="4">
        <v>126</v>
      </c>
      <c r="B130" s="6" t="s">
        <v>517</v>
      </c>
      <c r="C130" s="19" t="s">
        <v>518</v>
      </c>
      <c r="D130" s="19" t="s">
        <v>519</v>
      </c>
      <c r="E130" s="19" t="s">
        <v>426</v>
      </c>
      <c r="F130" s="19" t="s">
        <v>28</v>
      </c>
      <c r="G130" s="23" t="str">
        <f>G122</f>
        <v>CT1</v>
      </c>
      <c r="H130" s="24">
        <v>596.34</v>
      </c>
      <c r="I130" s="5">
        <f t="shared" si="2"/>
        <v>7156.08</v>
      </c>
      <c r="J130" s="24">
        <f>H130/12</f>
        <v>49.695</v>
      </c>
      <c r="K130" s="24">
        <f>K118</f>
        <v>35.416666666666664</v>
      </c>
      <c r="L130" s="57">
        <v>318.05</v>
      </c>
      <c r="M130" s="20"/>
      <c r="N130" s="5">
        <f t="shared" si="3"/>
        <v>403.16166666666669</v>
      </c>
    </row>
    <row r="131" spans="1:14" x14ac:dyDescent="0.25">
      <c r="A131" s="4">
        <v>127</v>
      </c>
      <c r="B131" s="6" t="s">
        <v>257</v>
      </c>
      <c r="C131" s="19" t="s">
        <v>54</v>
      </c>
      <c r="D131" s="19" t="s">
        <v>519</v>
      </c>
      <c r="E131" s="19" t="s">
        <v>426</v>
      </c>
      <c r="F131" s="19" t="s">
        <v>28</v>
      </c>
      <c r="G131" s="23" t="str">
        <f>G130</f>
        <v>CT1</v>
      </c>
      <c r="H131" s="24">
        <v>596.34</v>
      </c>
      <c r="I131" s="5">
        <f t="shared" si="2"/>
        <v>7156.08</v>
      </c>
      <c r="J131" s="24">
        <f>H131/12</f>
        <v>49.695</v>
      </c>
      <c r="K131" s="24">
        <f>K130</f>
        <v>35.416666666666664</v>
      </c>
      <c r="L131" s="57">
        <v>181.39</v>
      </c>
      <c r="M131" s="20"/>
      <c r="N131" s="5">
        <f t="shared" si="3"/>
        <v>266.50166666666667</v>
      </c>
    </row>
    <row r="132" spans="1:14" x14ac:dyDescent="0.25">
      <c r="A132" s="4">
        <v>128</v>
      </c>
      <c r="B132" s="6" t="s">
        <v>257</v>
      </c>
      <c r="C132" s="19" t="s">
        <v>258</v>
      </c>
      <c r="D132" s="19" t="s">
        <v>259</v>
      </c>
      <c r="E132" s="19" t="s">
        <v>426</v>
      </c>
      <c r="F132" s="19" t="s">
        <v>28</v>
      </c>
      <c r="G132" s="23" t="s">
        <v>49</v>
      </c>
      <c r="H132" s="24">
        <v>610.58000000000004</v>
      </c>
      <c r="I132" s="5">
        <f t="shared" si="2"/>
        <v>7326.9600000000009</v>
      </c>
      <c r="J132" s="24">
        <v>0</v>
      </c>
      <c r="K132" s="24">
        <v>0</v>
      </c>
      <c r="L132" s="57">
        <v>127.2</v>
      </c>
      <c r="M132" s="20"/>
      <c r="N132" s="5">
        <f t="shared" si="3"/>
        <v>127.2</v>
      </c>
    </row>
    <row r="133" spans="1:14" x14ac:dyDescent="0.25">
      <c r="A133" s="4">
        <v>129</v>
      </c>
      <c r="B133" s="6" t="s">
        <v>257</v>
      </c>
      <c r="C133" s="19" t="s">
        <v>260</v>
      </c>
      <c r="D133" s="19" t="s">
        <v>261</v>
      </c>
      <c r="E133" s="19" t="s">
        <v>426</v>
      </c>
      <c r="F133" s="19" t="s">
        <v>28</v>
      </c>
      <c r="G133" s="23" t="s">
        <v>49</v>
      </c>
      <c r="H133" s="24">
        <v>561</v>
      </c>
      <c r="I133" s="5">
        <f t="shared" si="2"/>
        <v>6732</v>
      </c>
      <c r="J133" s="24">
        <v>0</v>
      </c>
      <c r="K133" s="24">
        <v>0</v>
      </c>
      <c r="L133" s="24"/>
      <c r="M133" s="20"/>
      <c r="N133" s="5">
        <f t="shared" si="3"/>
        <v>0</v>
      </c>
    </row>
    <row r="134" spans="1:14" x14ac:dyDescent="0.25">
      <c r="A134" s="4">
        <v>130</v>
      </c>
      <c r="B134" s="6" t="s">
        <v>257</v>
      </c>
      <c r="C134" s="19" t="s">
        <v>262</v>
      </c>
      <c r="D134" s="19" t="s">
        <v>105</v>
      </c>
      <c r="E134" s="19" t="s">
        <v>426</v>
      </c>
      <c r="F134" s="19" t="s">
        <v>28</v>
      </c>
      <c r="G134" s="23" t="s">
        <v>49</v>
      </c>
      <c r="H134" s="24">
        <v>610.58000000000004</v>
      </c>
      <c r="I134" s="5">
        <f t="shared" si="2"/>
        <v>7326.9600000000009</v>
      </c>
      <c r="J134" s="24">
        <v>50.881666666666668</v>
      </c>
      <c r="K134" s="24">
        <v>35.416666666666664</v>
      </c>
      <c r="L134" s="57">
        <v>93.88</v>
      </c>
      <c r="M134" s="20"/>
      <c r="N134" s="5">
        <f t="shared" si="3"/>
        <v>180.17833333333334</v>
      </c>
    </row>
    <row r="135" spans="1:14" x14ac:dyDescent="0.25">
      <c r="A135" s="4">
        <v>131</v>
      </c>
      <c r="B135" s="6" t="s">
        <v>536</v>
      </c>
      <c r="C135" s="19" t="s">
        <v>537</v>
      </c>
      <c r="D135" s="19" t="s">
        <v>538</v>
      </c>
      <c r="E135" s="19" t="s">
        <v>19</v>
      </c>
      <c r="F135" s="19" t="str">
        <f>F126</f>
        <v>7.1.01.05&amp;2.1.1</v>
      </c>
      <c r="G135" s="23">
        <v>11</v>
      </c>
      <c r="H135" s="24">
        <v>1212</v>
      </c>
      <c r="I135" s="5">
        <f t="shared" si="2"/>
        <v>14544</v>
      </c>
      <c r="J135" s="24">
        <f>H135/12</f>
        <v>101</v>
      </c>
      <c r="K135" s="24">
        <f>K137</f>
        <v>35.416666666666664</v>
      </c>
      <c r="L135" s="24"/>
      <c r="M135" s="20"/>
      <c r="N135" s="5">
        <f t="shared" si="3"/>
        <v>136.41666666666666</v>
      </c>
    </row>
    <row r="136" spans="1:14" x14ac:dyDescent="0.25">
      <c r="A136" s="4">
        <v>132</v>
      </c>
      <c r="B136" s="6" t="s">
        <v>263</v>
      </c>
      <c r="C136" s="19" t="s">
        <v>264</v>
      </c>
      <c r="D136" s="19" t="s">
        <v>161</v>
      </c>
      <c r="E136" s="19" t="s">
        <v>19</v>
      </c>
      <c r="F136" s="19" t="s">
        <v>45</v>
      </c>
      <c r="G136" s="23" t="s">
        <v>162</v>
      </c>
      <c r="H136" s="24">
        <v>2028.6</v>
      </c>
      <c r="I136" s="5">
        <f t="shared" si="2"/>
        <v>24343.199999999997</v>
      </c>
      <c r="J136" s="24">
        <v>0</v>
      </c>
      <c r="K136" s="24">
        <v>0</v>
      </c>
      <c r="L136" s="24"/>
      <c r="M136" s="20"/>
      <c r="N136" s="5">
        <f t="shared" si="3"/>
        <v>0</v>
      </c>
    </row>
    <row r="137" spans="1:14" x14ac:dyDescent="0.25">
      <c r="A137" s="4">
        <v>133</v>
      </c>
      <c r="B137" s="6" t="s">
        <v>398</v>
      </c>
      <c r="C137" s="19" t="s">
        <v>399</v>
      </c>
      <c r="D137" s="19" t="s">
        <v>400</v>
      </c>
      <c r="E137" s="19" t="s">
        <v>19</v>
      </c>
      <c r="F137" s="19" t="s">
        <v>184</v>
      </c>
      <c r="G137" s="23">
        <v>3</v>
      </c>
      <c r="H137" s="24">
        <v>561</v>
      </c>
      <c r="I137" s="5">
        <f t="shared" si="2"/>
        <v>6732</v>
      </c>
      <c r="J137" s="24">
        <v>46.75</v>
      </c>
      <c r="K137" s="24">
        <v>35.416666666666664</v>
      </c>
      <c r="L137" s="24"/>
      <c r="M137" s="20"/>
      <c r="N137" s="5">
        <f t="shared" si="3"/>
        <v>82.166666666666657</v>
      </c>
    </row>
    <row r="138" spans="1:14" x14ac:dyDescent="0.25">
      <c r="A138" s="4">
        <v>134</v>
      </c>
      <c r="B138" s="6" t="s">
        <v>266</v>
      </c>
      <c r="C138" s="19" t="s">
        <v>267</v>
      </c>
      <c r="D138" s="19" t="s">
        <v>268</v>
      </c>
      <c r="E138" s="19" t="s">
        <v>426</v>
      </c>
      <c r="F138" s="19" t="s">
        <v>117</v>
      </c>
      <c r="G138" s="23" t="s">
        <v>49</v>
      </c>
      <c r="H138" s="24">
        <v>561</v>
      </c>
      <c r="I138" s="5">
        <f t="shared" si="2"/>
        <v>6732</v>
      </c>
      <c r="J138" s="24">
        <v>0</v>
      </c>
      <c r="K138" s="24">
        <v>0</v>
      </c>
      <c r="L138" s="57">
        <v>42.37</v>
      </c>
      <c r="M138" s="20"/>
      <c r="N138" s="5">
        <f t="shared" si="3"/>
        <v>42.37</v>
      </c>
    </row>
    <row r="139" spans="1:14" x14ac:dyDescent="0.25">
      <c r="A139" s="4">
        <v>135</v>
      </c>
      <c r="B139" s="6" t="s">
        <v>269</v>
      </c>
      <c r="C139" s="19" t="s">
        <v>270</v>
      </c>
      <c r="D139" s="19" t="s">
        <v>271</v>
      </c>
      <c r="E139" s="19" t="s">
        <v>426</v>
      </c>
      <c r="F139" s="19" t="s">
        <v>28</v>
      </c>
      <c r="G139" s="23" t="s">
        <v>49</v>
      </c>
      <c r="H139" s="24">
        <v>561</v>
      </c>
      <c r="I139" s="5">
        <f t="shared" si="2"/>
        <v>6732</v>
      </c>
      <c r="J139" s="24">
        <v>0</v>
      </c>
      <c r="K139" s="24">
        <v>0</v>
      </c>
      <c r="L139" s="57">
        <v>182.33</v>
      </c>
      <c r="M139" s="20"/>
      <c r="N139" s="5">
        <f t="shared" si="3"/>
        <v>182.33</v>
      </c>
    </row>
    <row r="140" spans="1:14" x14ac:dyDescent="0.25">
      <c r="A140" s="4">
        <v>136</v>
      </c>
      <c r="B140" s="6" t="s">
        <v>272</v>
      </c>
      <c r="C140" s="19" t="s">
        <v>54</v>
      </c>
      <c r="D140" s="19" t="s">
        <v>64</v>
      </c>
      <c r="E140" s="19" t="s">
        <v>426</v>
      </c>
      <c r="F140" s="19" t="s">
        <v>28</v>
      </c>
      <c r="G140" s="23" t="s">
        <v>49</v>
      </c>
      <c r="H140" s="24">
        <v>561</v>
      </c>
      <c r="I140" s="5">
        <f t="shared" si="2"/>
        <v>6732</v>
      </c>
      <c r="J140" s="24">
        <v>46.75</v>
      </c>
      <c r="K140" s="24">
        <v>35.416666666666664</v>
      </c>
      <c r="L140" s="57">
        <v>219.73</v>
      </c>
      <c r="M140" s="20"/>
      <c r="N140" s="5">
        <f t="shared" si="3"/>
        <v>301.89666666666665</v>
      </c>
    </row>
    <row r="141" spans="1:14" x14ac:dyDescent="0.25">
      <c r="A141" s="4">
        <v>137</v>
      </c>
      <c r="B141" s="6" t="s">
        <v>273</v>
      </c>
      <c r="C141" s="19" t="s">
        <v>274</v>
      </c>
      <c r="D141" s="19" t="s">
        <v>275</v>
      </c>
      <c r="E141" s="19" t="s">
        <v>426</v>
      </c>
      <c r="F141" s="19" t="s">
        <v>28</v>
      </c>
      <c r="G141" s="23" t="s">
        <v>29</v>
      </c>
      <c r="H141" s="24">
        <v>643.46</v>
      </c>
      <c r="I141" s="5">
        <f t="shared" si="2"/>
        <v>7721.52</v>
      </c>
      <c r="J141" s="24">
        <v>0</v>
      </c>
      <c r="K141" s="24">
        <v>0</v>
      </c>
      <c r="L141">
        <v>117.97</v>
      </c>
      <c r="M141" s="20"/>
      <c r="N141" s="5">
        <f t="shared" si="3"/>
        <v>117.97</v>
      </c>
    </row>
    <row r="142" spans="1:14" x14ac:dyDescent="0.25">
      <c r="A142" s="4">
        <v>138</v>
      </c>
      <c r="B142" s="6" t="s">
        <v>276</v>
      </c>
      <c r="C142" s="19" t="s">
        <v>277</v>
      </c>
      <c r="D142" s="19" t="s">
        <v>278</v>
      </c>
      <c r="E142" s="19" t="s">
        <v>19</v>
      </c>
      <c r="F142" s="19" t="s">
        <v>32</v>
      </c>
      <c r="G142" s="23">
        <v>15</v>
      </c>
      <c r="H142" s="24">
        <v>2034</v>
      </c>
      <c r="I142" s="5">
        <f t="shared" si="2"/>
        <v>24408</v>
      </c>
      <c r="J142" s="24">
        <v>0</v>
      </c>
      <c r="K142" s="24">
        <v>0</v>
      </c>
      <c r="L142" s="24"/>
      <c r="M142" s="20"/>
      <c r="N142" s="5">
        <f t="shared" si="3"/>
        <v>0</v>
      </c>
    </row>
    <row r="143" spans="1:14" x14ac:dyDescent="0.25">
      <c r="A143" s="4">
        <v>139</v>
      </c>
      <c r="B143" s="6" t="s">
        <v>556</v>
      </c>
      <c r="C143" s="19" t="s">
        <v>557</v>
      </c>
      <c r="D143" s="19" t="s">
        <v>558</v>
      </c>
      <c r="E143" s="19" t="s">
        <v>19</v>
      </c>
      <c r="F143" s="19" t="str">
        <f>F185</f>
        <v>7.1.01.05&amp;5.1.1</v>
      </c>
      <c r="G143" s="23">
        <v>10</v>
      </c>
      <c r="H143" s="24">
        <v>1086</v>
      </c>
      <c r="I143" s="5">
        <f t="shared" si="2"/>
        <v>13032</v>
      </c>
      <c r="J143" s="24">
        <f>H143/12</f>
        <v>90.5</v>
      </c>
      <c r="K143" s="24">
        <f>K140</f>
        <v>35.416666666666664</v>
      </c>
      <c r="L143" s="24"/>
      <c r="M143" s="20"/>
      <c r="N143" s="5">
        <f>SUM(J143:M143)</f>
        <v>125.91666666666666</v>
      </c>
    </row>
    <row r="144" spans="1:14" x14ac:dyDescent="0.25">
      <c r="A144" s="4">
        <v>140</v>
      </c>
      <c r="B144" s="6" t="s">
        <v>279</v>
      </c>
      <c r="C144" s="19" t="s">
        <v>280</v>
      </c>
      <c r="D144" s="19" t="s">
        <v>181</v>
      </c>
      <c r="E144" s="19" t="s">
        <v>19</v>
      </c>
      <c r="F144" s="19" t="s">
        <v>94</v>
      </c>
      <c r="G144" s="23">
        <v>4</v>
      </c>
      <c r="H144" s="24">
        <v>622</v>
      </c>
      <c r="I144" s="5">
        <f t="shared" si="2"/>
        <v>7464</v>
      </c>
      <c r="J144" s="24">
        <v>51.83</v>
      </c>
      <c r="K144" s="24">
        <v>35.416666666666664</v>
      </c>
      <c r="L144" s="24"/>
      <c r="M144" s="20"/>
      <c r="N144" s="5">
        <f t="shared" si="3"/>
        <v>87.24666666666667</v>
      </c>
    </row>
    <row r="145" spans="1:14" x14ac:dyDescent="0.25">
      <c r="A145" s="4">
        <v>141</v>
      </c>
      <c r="B145" s="6" t="s">
        <v>281</v>
      </c>
      <c r="C145" s="19" t="s">
        <v>282</v>
      </c>
      <c r="D145" s="19" t="s">
        <v>27</v>
      </c>
      <c r="E145" s="19" t="s">
        <v>426</v>
      </c>
      <c r="F145" s="19" t="s">
        <v>28</v>
      </c>
      <c r="G145" s="23" t="s">
        <v>29</v>
      </c>
      <c r="H145" s="24">
        <v>643.46</v>
      </c>
      <c r="I145" s="5">
        <f t="shared" si="2"/>
        <v>7721.52</v>
      </c>
      <c r="J145" s="24">
        <v>0</v>
      </c>
      <c r="K145" s="24">
        <v>0</v>
      </c>
      <c r="L145" s="24"/>
      <c r="M145" s="20"/>
      <c r="N145" s="5">
        <f t="shared" si="3"/>
        <v>0</v>
      </c>
    </row>
    <row r="146" spans="1:14" x14ac:dyDescent="0.25">
      <c r="A146" s="4">
        <v>142</v>
      </c>
      <c r="B146" s="6" t="s">
        <v>283</v>
      </c>
      <c r="C146" s="19" t="s">
        <v>284</v>
      </c>
      <c r="D146" s="19" t="s">
        <v>271</v>
      </c>
      <c r="E146" s="19" t="s">
        <v>426</v>
      </c>
      <c r="F146" s="19" t="s">
        <v>28</v>
      </c>
      <c r="G146" s="23" t="s">
        <v>49</v>
      </c>
      <c r="H146" s="24">
        <v>561</v>
      </c>
      <c r="I146" s="5">
        <f t="shared" si="2"/>
        <v>6732</v>
      </c>
      <c r="J146" s="24">
        <v>46.75</v>
      </c>
      <c r="K146" s="24">
        <v>35.416666666666664</v>
      </c>
      <c r="L146" s="24"/>
      <c r="M146" s="20"/>
      <c r="N146" s="5">
        <f t="shared" si="3"/>
        <v>82.166666666666657</v>
      </c>
    </row>
    <row r="147" spans="1:14" x14ac:dyDescent="0.25">
      <c r="A147" s="4">
        <v>143</v>
      </c>
      <c r="B147" s="6" t="s">
        <v>455</v>
      </c>
      <c r="C147" s="19" t="s">
        <v>456</v>
      </c>
      <c r="D147" s="19" t="s">
        <v>457</v>
      </c>
      <c r="E147" s="19" t="s">
        <v>19</v>
      </c>
      <c r="F147" s="19" t="s">
        <v>67</v>
      </c>
      <c r="G147" s="23">
        <v>9</v>
      </c>
      <c r="H147" s="24">
        <v>986</v>
      </c>
      <c r="I147" s="5">
        <f t="shared" si="2"/>
        <v>11832</v>
      </c>
      <c r="J147" s="24">
        <f>H147/12</f>
        <v>82.166666666666671</v>
      </c>
      <c r="K147" s="24">
        <f>K146</f>
        <v>35.416666666666664</v>
      </c>
      <c r="L147" s="24"/>
      <c r="M147" s="20"/>
      <c r="N147" s="5">
        <f t="shared" si="3"/>
        <v>117.58333333333334</v>
      </c>
    </row>
    <row r="148" spans="1:14" x14ac:dyDescent="0.25">
      <c r="A148" s="4">
        <v>144</v>
      </c>
      <c r="B148" s="6" t="s">
        <v>480</v>
      </c>
      <c r="C148" s="19" t="s">
        <v>481</v>
      </c>
      <c r="D148" s="19" t="s">
        <v>482</v>
      </c>
      <c r="E148" s="19" t="s">
        <v>19</v>
      </c>
      <c r="F148" s="6" t="s">
        <v>32</v>
      </c>
      <c r="G148" s="23">
        <v>11</v>
      </c>
      <c r="H148" s="24">
        <v>1212</v>
      </c>
      <c r="I148" s="5">
        <f t="shared" ref="I148:I200" si="5">H148*12</f>
        <v>14544</v>
      </c>
      <c r="J148" s="24">
        <f>H148/12</f>
        <v>101</v>
      </c>
      <c r="K148" s="24">
        <f>K147</f>
        <v>35.416666666666664</v>
      </c>
      <c r="L148" s="24"/>
      <c r="M148" s="20"/>
      <c r="N148" s="5">
        <f t="shared" ref="N148:N200" si="6">SUM(J148:M148)</f>
        <v>136.41666666666666</v>
      </c>
    </row>
    <row r="149" spans="1:14" x14ac:dyDescent="0.25">
      <c r="A149" s="4">
        <v>145</v>
      </c>
      <c r="B149" s="6" t="s">
        <v>458</v>
      </c>
      <c r="C149" s="19" t="s">
        <v>459</v>
      </c>
      <c r="D149" s="19" t="s">
        <v>460</v>
      </c>
      <c r="E149" s="19" t="s">
        <v>19</v>
      </c>
      <c r="F149" s="19" t="s">
        <v>67</v>
      </c>
      <c r="G149" s="23">
        <v>8</v>
      </c>
      <c r="H149" s="24">
        <v>817</v>
      </c>
      <c r="I149" s="5">
        <f t="shared" si="5"/>
        <v>9804</v>
      </c>
      <c r="J149" s="24">
        <f>H149/12</f>
        <v>68.083333333333329</v>
      </c>
      <c r="K149" s="24">
        <f>K147</f>
        <v>35.416666666666664</v>
      </c>
      <c r="L149" s="24"/>
      <c r="M149" s="20"/>
      <c r="N149" s="5">
        <f t="shared" si="6"/>
        <v>103.5</v>
      </c>
    </row>
    <row r="150" spans="1:14" x14ac:dyDescent="0.25">
      <c r="A150" s="4">
        <v>146</v>
      </c>
      <c r="B150" s="6" t="s">
        <v>285</v>
      </c>
      <c r="C150" s="19" t="s">
        <v>286</v>
      </c>
      <c r="D150" s="19" t="s">
        <v>287</v>
      </c>
      <c r="E150" s="19" t="s">
        <v>426</v>
      </c>
      <c r="F150" s="19" t="s">
        <v>28</v>
      </c>
      <c r="G150" s="23" t="s">
        <v>29</v>
      </c>
      <c r="H150" s="24">
        <v>643.46</v>
      </c>
      <c r="I150" s="5">
        <f t="shared" si="5"/>
        <v>7721.52</v>
      </c>
      <c r="J150" s="24">
        <v>0</v>
      </c>
      <c r="K150" s="24">
        <v>0</v>
      </c>
      <c r="L150" s="57">
        <v>226.22</v>
      </c>
      <c r="M150" s="20"/>
      <c r="N150" s="5">
        <f t="shared" si="6"/>
        <v>226.22</v>
      </c>
    </row>
    <row r="151" spans="1:14" x14ac:dyDescent="0.25">
      <c r="A151" s="4">
        <v>147</v>
      </c>
      <c r="B151" s="6" t="s">
        <v>288</v>
      </c>
      <c r="C151" s="19" t="s">
        <v>289</v>
      </c>
      <c r="D151" s="19" t="s">
        <v>376</v>
      </c>
      <c r="E151" s="19" t="s">
        <v>19</v>
      </c>
      <c r="F151" s="19" t="s">
        <v>55</v>
      </c>
      <c r="G151" s="23">
        <v>10</v>
      </c>
      <c r="H151" s="24">
        <v>901</v>
      </c>
      <c r="I151" s="5">
        <f t="shared" si="5"/>
        <v>10812</v>
      </c>
      <c r="J151" s="24">
        <f>H151/12</f>
        <v>75.083333333333329</v>
      </c>
      <c r="K151" s="24">
        <f>K149</f>
        <v>35.416666666666664</v>
      </c>
      <c r="L151" s="24"/>
      <c r="M151" s="20"/>
      <c r="N151" s="5">
        <f t="shared" si="6"/>
        <v>110.5</v>
      </c>
    </row>
    <row r="152" spans="1:14" x14ac:dyDescent="0.25">
      <c r="A152" s="4">
        <v>148</v>
      </c>
      <c r="B152" s="6" t="s">
        <v>390</v>
      </c>
      <c r="C152" s="19" t="s">
        <v>391</v>
      </c>
      <c r="D152" s="19" t="s">
        <v>392</v>
      </c>
      <c r="E152" s="19" t="s">
        <v>19</v>
      </c>
      <c r="F152" s="19" t="s">
        <v>88</v>
      </c>
      <c r="G152" s="23">
        <v>9</v>
      </c>
      <c r="H152" s="24">
        <v>817</v>
      </c>
      <c r="I152" s="5">
        <f t="shared" si="5"/>
        <v>9804</v>
      </c>
      <c r="J152" s="24">
        <f>H152/12</f>
        <v>68.083333333333329</v>
      </c>
      <c r="K152" s="24">
        <f>K156</f>
        <v>35.416666666666664</v>
      </c>
      <c r="L152" s="24"/>
      <c r="M152" s="20"/>
      <c r="N152" s="5">
        <f t="shared" si="6"/>
        <v>103.5</v>
      </c>
    </row>
    <row r="153" spans="1:14" x14ac:dyDescent="0.25">
      <c r="A153" s="4">
        <v>149</v>
      </c>
      <c r="B153" s="6" t="s">
        <v>291</v>
      </c>
      <c r="C153" s="19" t="s">
        <v>292</v>
      </c>
      <c r="D153" s="19" t="s">
        <v>201</v>
      </c>
      <c r="E153" s="19" t="s">
        <v>426</v>
      </c>
      <c r="F153" s="19" t="s">
        <v>117</v>
      </c>
      <c r="G153" s="23" t="s">
        <v>49</v>
      </c>
      <c r="H153" s="24">
        <v>610.58000000000004</v>
      </c>
      <c r="I153" s="5">
        <f t="shared" si="5"/>
        <v>7326.9600000000009</v>
      </c>
      <c r="J153" s="24">
        <v>50.881666666666668</v>
      </c>
      <c r="K153" s="24">
        <v>35.416666666666664</v>
      </c>
      <c r="L153" s="57">
        <v>109.82</v>
      </c>
      <c r="M153" s="20"/>
      <c r="N153" s="5">
        <f t="shared" si="6"/>
        <v>196.11833333333334</v>
      </c>
    </row>
    <row r="154" spans="1:14" x14ac:dyDescent="0.25">
      <c r="A154" s="4">
        <v>150</v>
      </c>
      <c r="B154" s="6" t="s">
        <v>483</v>
      </c>
      <c r="C154" s="6" t="s">
        <v>484</v>
      </c>
      <c r="D154" s="6" t="s">
        <v>441</v>
      </c>
      <c r="E154" s="6" t="s">
        <v>19</v>
      </c>
      <c r="F154" s="6" t="s">
        <v>67</v>
      </c>
      <c r="G154" s="23">
        <v>1</v>
      </c>
      <c r="H154" s="29">
        <v>425</v>
      </c>
      <c r="I154" s="5">
        <f t="shared" si="5"/>
        <v>5100</v>
      </c>
      <c r="J154" s="29">
        <f>H154/12</f>
        <v>35.416666666666664</v>
      </c>
      <c r="K154" s="29">
        <v>35.42</v>
      </c>
      <c r="L154" s="24"/>
      <c r="M154" s="20"/>
      <c r="N154" s="5">
        <f t="shared" si="6"/>
        <v>70.836666666666673</v>
      </c>
    </row>
    <row r="155" spans="1:14" x14ac:dyDescent="0.25">
      <c r="A155" s="4">
        <v>151</v>
      </c>
      <c r="B155" s="6" t="s">
        <v>503</v>
      </c>
      <c r="C155" s="6" t="s">
        <v>504</v>
      </c>
      <c r="D155" s="19" t="s">
        <v>505</v>
      </c>
      <c r="E155" s="19" t="s">
        <v>19</v>
      </c>
      <c r="F155" s="6" t="str">
        <f>F154</f>
        <v>7.1.05.10&amp;2.1.1</v>
      </c>
      <c r="G155" s="23">
        <v>5</v>
      </c>
      <c r="H155" s="29">
        <v>675</v>
      </c>
      <c r="I155" s="5">
        <f t="shared" si="5"/>
        <v>8100</v>
      </c>
      <c r="J155" s="29">
        <f>H155/12</f>
        <v>56.25</v>
      </c>
      <c r="K155" s="29">
        <v>35.42</v>
      </c>
      <c r="L155" s="24"/>
      <c r="M155" s="20"/>
      <c r="N155" s="5">
        <f t="shared" si="6"/>
        <v>91.67</v>
      </c>
    </row>
    <row r="156" spans="1:14" x14ac:dyDescent="0.25">
      <c r="A156" s="4">
        <v>152</v>
      </c>
      <c r="B156" s="6" t="s">
        <v>401</v>
      </c>
      <c r="C156" s="19" t="s">
        <v>402</v>
      </c>
      <c r="D156" s="19" t="s">
        <v>400</v>
      </c>
      <c r="E156" s="19" t="s">
        <v>19</v>
      </c>
      <c r="F156" s="19" t="s">
        <v>184</v>
      </c>
      <c r="G156" s="23">
        <v>4</v>
      </c>
      <c r="H156" s="24">
        <v>561</v>
      </c>
      <c r="I156" s="5">
        <f t="shared" si="5"/>
        <v>6732</v>
      </c>
      <c r="J156" s="24">
        <v>46.75</v>
      </c>
      <c r="K156" s="24">
        <v>35.416666666666664</v>
      </c>
      <c r="L156" s="24"/>
      <c r="M156" s="20"/>
      <c r="N156" s="5">
        <f t="shared" si="6"/>
        <v>82.166666666666657</v>
      </c>
    </row>
    <row r="157" spans="1:14" x14ac:dyDescent="0.25">
      <c r="A157" s="4">
        <v>153</v>
      </c>
      <c r="B157" s="6" t="s">
        <v>293</v>
      </c>
      <c r="C157" s="19" t="s">
        <v>294</v>
      </c>
      <c r="D157" s="19" t="s">
        <v>295</v>
      </c>
      <c r="E157" s="19" t="s">
        <v>426</v>
      </c>
      <c r="F157" s="19" t="s">
        <v>28</v>
      </c>
      <c r="G157" s="23" t="s">
        <v>29</v>
      </c>
      <c r="H157" s="24">
        <v>643.46</v>
      </c>
      <c r="I157" s="5">
        <f t="shared" si="5"/>
        <v>7721.52</v>
      </c>
      <c r="J157" s="24">
        <v>53.62166666666667</v>
      </c>
      <c r="K157" s="24">
        <v>35.416666666666664</v>
      </c>
      <c r="L157" s="57">
        <v>151.47999999999999</v>
      </c>
      <c r="M157" s="20"/>
      <c r="N157" s="5">
        <f t="shared" si="6"/>
        <v>240.51833333333332</v>
      </c>
    </row>
    <row r="158" spans="1:14" x14ac:dyDescent="0.25">
      <c r="A158" s="4">
        <v>154</v>
      </c>
      <c r="B158" s="6" t="s">
        <v>296</v>
      </c>
      <c r="C158" s="19" t="s">
        <v>297</v>
      </c>
      <c r="D158" s="19" t="s">
        <v>81</v>
      </c>
      <c r="E158" s="19" t="s">
        <v>426</v>
      </c>
      <c r="F158" s="19" t="s">
        <v>28</v>
      </c>
      <c r="G158" s="23" t="s">
        <v>49</v>
      </c>
      <c r="H158" s="24">
        <v>561</v>
      </c>
      <c r="I158" s="5">
        <f t="shared" si="5"/>
        <v>6732</v>
      </c>
      <c r="J158" s="24">
        <v>0</v>
      </c>
      <c r="K158" s="24">
        <v>0</v>
      </c>
      <c r="L158" s="57">
        <v>246.22</v>
      </c>
      <c r="M158" s="20"/>
      <c r="N158" s="5">
        <f t="shared" si="6"/>
        <v>246.22</v>
      </c>
    </row>
    <row r="159" spans="1:14" x14ac:dyDescent="0.25">
      <c r="A159" s="4">
        <v>155</v>
      </c>
      <c r="B159" s="6" t="s">
        <v>298</v>
      </c>
      <c r="C159" s="19" t="s">
        <v>299</v>
      </c>
      <c r="D159" s="19" t="s">
        <v>161</v>
      </c>
      <c r="E159" s="19" t="s">
        <v>19</v>
      </c>
      <c r="F159" s="19" t="s">
        <v>45</v>
      </c>
      <c r="G159" s="23" t="s">
        <v>162</v>
      </c>
      <c r="H159" s="24">
        <v>2028.6</v>
      </c>
      <c r="I159" s="5">
        <f t="shared" si="5"/>
        <v>24343.199999999997</v>
      </c>
      <c r="J159" s="24">
        <v>0</v>
      </c>
      <c r="K159" s="24">
        <v>0</v>
      </c>
      <c r="L159" s="24"/>
      <c r="M159" s="20"/>
      <c r="N159" s="5">
        <f t="shared" si="6"/>
        <v>0</v>
      </c>
    </row>
    <row r="160" spans="1:14" x14ac:dyDescent="0.25">
      <c r="A160" s="4">
        <v>156</v>
      </c>
      <c r="B160" s="6" t="s">
        <v>300</v>
      </c>
      <c r="C160" s="19" t="s">
        <v>301</v>
      </c>
      <c r="D160" s="19" t="s">
        <v>105</v>
      </c>
      <c r="E160" s="19" t="s">
        <v>426</v>
      </c>
      <c r="F160" s="19" t="s">
        <v>28</v>
      </c>
      <c r="G160" s="23" t="s">
        <v>49</v>
      </c>
      <c r="H160" s="24">
        <v>610.58000000000004</v>
      </c>
      <c r="I160" s="5">
        <f t="shared" si="5"/>
        <v>7326.9600000000009</v>
      </c>
      <c r="J160" s="24">
        <v>50.881666666666668</v>
      </c>
      <c r="K160" s="24">
        <v>35.416666666666664</v>
      </c>
      <c r="L160" s="24"/>
      <c r="M160" s="20"/>
      <c r="N160" s="5">
        <f t="shared" si="6"/>
        <v>86.298333333333332</v>
      </c>
    </row>
    <row r="161" spans="1:14" x14ac:dyDescent="0.25">
      <c r="A161" s="4">
        <v>157</v>
      </c>
      <c r="B161" s="6" t="s">
        <v>405</v>
      </c>
      <c r="C161" s="19" t="s">
        <v>406</v>
      </c>
      <c r="D161" s="19" t="s">
        <v>407</v>
      </c>
      <c r="E161" s="19" t="s">
        <v>19</v>
      </c>
      <c r="F161" s="19" t="s">
        <v>55</v>
      </c>
      <c r="G161" s="23">
        <v>11</v>
      </c>
      <c r="H161" s="24">
        <v>1412</v>
      </c>
      <c r="I161" s="5">
        <f t="shared" si="5"/>
        <v>16944</v>
      </c>
      <c r="J161" s="24">
        <v>117.67</v>
      </c>
      <c r="K161" s="24">
        <v>35.416666666666664</v>
      </c>
      <c r="L161" s="24"/>
      <c r="M161" s="20"/>
      <c r="N161" s="5">
        <f t="shared" si="6"/>
        <v>153.08666666666667</v>
      </c>
    </row>
    <row r="162" spans="1:14" x14ac:dyDescent="0.25">
      <c r="A162" s="4">
        <v>158</v>
      </c>
      <c r="B162" s="6" t="s">
        <v>302</v>
      </c>
      <c r="C162" s="19" t="s">
        <v>303</v>
      </c>
      <c r="D162" s="19" t="s">
        <v>248</v>
      </c>
      <c r="E162" s="19" t="s">
        <v>19</v>
      </c>
      <c r="F162" s="19" t="s">
        <v>20</v>
      </c>
      <c r="G162" s="23">
        <v>8</v>
      </c>
      <c r="H162" s="24">
        <v>901</v>
      </c>
      <c r="I162" s="5">
        <f t="shared" si="5"/>
        <v>10812</v>
      </c>
      <c r="J162" s="24">
        <v>0</v>
      </c>
      <c r="K162" s="24">
        <v>0</v>
      </c>
      <c r="L162" s="24"/>
      <c r="M162" s="20"/>
      <c r="N162" s="5">
        <f t="shared" si="6"/>
        <v>0</v>
      </c>
    </row>
    <row r="163" spans="1:14" x14ac:dyDescent="0.25">
      <c r="A163" s="4">
        <v>159</v>
      </c>
      <c r="B163" s="6" t="s">
        <v>304</v>
      </c>
      <c r="C163" s="19" t="s">
        <v>305</v>
      </c>
      <c r="D163" s="19" t="s">
        <v>306</v>
      </c>
      <c r="E163" s="19" t="s">
        <v>426</v>
      </c>
      <c r="F163" s="19" t="s">
        <v>28</v>
      </c>
      <c r="G163" s="23" t="s">
        <v>49</v>
      </c>
      <c r="H163" s="24">
        <v>561</v>
      </c>
      <c r="I163" s="5">
        <f t="shared" si="5"/>
        <v>6732</v>
      </c>
      <c r="J163" s="24">
        <v>46.75</v>
      </c>
      <c r="K163" s="24">
        <v>35.416666666666664</v>
      </c>
      <c r="L163" s="57">
        <v>146.97</v>
      </c>
      <c r="M163" s="20"/>
      <c r="N163" s="5">
        <f t="shared" si="6"/>
        <v>229.13666666666666</v>
      </c>
    </row>
    <row r="164" spans="1:14" x14ac:dyDescent="0.25">
      <c r="A164" s="4">
        <v>160</v>
      </c>
      <c r="B164" s="6" t="s">
        <v>307</v>
      </c>
      <c r="C164" s="19" t="s">
        <v>308</v>
      </c>
      <c r="D164" s="19" t="s">
        <v>201</v>
      </c>
      <c r="E164" s="19" t="s">
        <v>426</v>
      </c>
      <c r="F164" s="19" t="s">
        <v>28</v>
      </c>
      <c r="G164" s="23" t="s">
        <v>49</v>
      </c>
      <c r="H164" s="24">
        <v>610.58000000000004</v>
      </c>
      <c r="I164" s="5">
        <f t="shared" si="5"/>
        <v>7326.9600000000009</v>
      </c>
      <c r="J164" s="24">
        <v>0</v>
      </c>
      <c r="K164" s="24">
        <v>0</v>
      </c>
      <c r="L164" s="57">
        <v>91.59</v>
      </c>
      <c r="M164" s="20"/>
      <c r="N164" s="5">
        <f t="shared" si="6"/>
        <v>91.59</v>
      </c>
    </row>
    <row r="165" spans="1:14" x14ac:dyDescent="0.25">
      <c r="A165" s="4">
        <v>161</v>
      </c>
      <c r="B165" s="6" t="s">
        <v>309</v>
      </c>
      <c r="C165" s="19" t="s">
        <v>310</v>
      </c>
      <c r="D165" s="19" t="s">
        <v>239</v>
      </c>
      <c r="E165" s="19" t="s">
        <v>426</v>
      </c>
      <c r="F165" s="19" t="s">
        <v>28</v>
      </c>
      <c r="G165" s="23" t="s">
        <v>49</v>
      </c>
      <c r="H165" s="24">
        <v>561</v>
      </c>
      <c r="I165" s="5">
        <f t="shared" si="5"/>
        <v>6732</v>
      </c>
      <c r="J165" s="24">
        <v>0</v>
      </c>
      <c r="K165" s="24">
        <v>0</v>
      </c>
      <c r="L165" s="57">
        <v>69.66</v>
      </c>
      <c r="M165" s="20"/>
      <c r="N165" s="5">
        <f t="shared" si="6"/>
        <v>69.66</v>
      </c>
    </row>
    <row r="166" spans="1:14" x14ac:dyDescent="0.25">
      <c r="A166" s="4">
        <v>162</v>
      </c>
      <c r="B166" s="6" t="s">
        <v>309</v>
      </c>
      <c r="C166" s="19" t="s">
        <v>311</v>
      </c>
      <c r="D166" s="19" t="s">
        <v>64</v>
      </c>
      <c r="E166" s="19" t="s">
        <v>426</v>
      </c>
      <c r="F166" s="19" t="s">
        <v>117</v>
      </c>
      <c r="G166" s="23" t="s">
        <v>49</v>
      </c>
      <c r="H166" s="24">
        <v>561</v>
      </c>
      <c r="I166" s="5">
        <f t="shared" si="5"/>
        <v>6732</v>
      </c>
      <c r="J166" s="24">
        <v>46.75</v>
      </c>
      <c r="K166" s="24">
        <v>35.416666666666664</v>
      </c>
      <c r="L166" s="57">
        <v>47.63</v>
      </c>
      <c r="M166" s="20"/>
      <c r="N166" s="5">
        <f t="shared" si="6"/>
        <v>129.79666666666665</v>
      </c>
    </row>
    <row r="167" spans="1:14" x14ac:dyDescent="0.25">
      <c r="A167" s="4">
        <v>163</v>
      </c>
      <c r="B167" s="6" t="s">
        <v>451</v>
      </c>
      <c r="C167" s="19" t="s">
        <v>452</v>
      </c>
      <c r="D167" s="19" t="s">
        <v>441</v>
      </c>
      <c r="E167" s="19" t="s">
        <v>19</v>
      </c>
      <c r="F167" s="19" t="s">
        <v>67</v>
      </c>
      <c r="G167" s="23">
        <v>1</v>
      </c>
      <c r="H167" s="24">
        <v>425</v>
      </c>
      <c r="I167" s="5">
        <f t="shared" si="5"/>
        <v>5100</v>
      </c>
      <c r="J167" s="24">
        <v>0</v>
      </c>
      <c r="K167" s="24">
        <v>0</v>
      </c>
      <c r="L167" s="24"/>
      <c r="M167" s="20"/>
      <c r="N167" s="5">
        <f t="shared" si="6"/>
        <v>0</v>
      </c>
    </row>
    <row r="168" spans="1:14" x14ac:dyDescent="0.25">
      <c r="A168" s="4">
        <v>164</v>
      </c>
      <c r="B168" s="6" t="s">
        <v>312</v>
      </c>
      <c r="C168" s="19" t="s">
        <v>313</v>
      </c>
      <c r="D168" s="19" t="s">
        <v>425</v>
      </c>
      <c r="E168" s="19" t="s">
        <v>426</v>
      </c>
      <c r="F168" s="19" t="s">
        <v>52</v>
      </c>
      <c r="G168" s="23" t="s">
        <v>49</v>
      </c>
      <c r="H168" s="24">
        <v>561</v>
      </c>
      <c r="I168" s="5">
        <f t="shared" si="5"/>
        <v>6732</v>
      </c>
      <c r="J168" s="24">
        <v>46.75</v>
      </c>
      <c r="K168" s="24">
        <v>35.416666666666664</v>
      </c>
      <c r="L168" s="24"/>
      <c r="M168" s="20"/>
      <c r="N168" s="5">
        <f t="shared" si="6"/>
        <v>82.166666666666657</v>
      </c>
    </row>
    <row r="169" spans="1:14" x14ac:dyDescent="0.25">
      <c r="A169" s="4">
        <v>165</v>
      </c>
      <c r="B169" s="6" t="s">
        <v>314</v>
      </c>
      <c r="C169" s="19" t="s">
        <v>315</v>
      </c>
      <c r="D169" s="19" t="s">
        <v>64</v>
      </c>
      <c r="E169" s="19" t="s">
        <v>426</v>
      </c>
      <c r="F169" s="19" t="s">
        <v>28</v>
      </c>
      <c r="G169" s="23" t="s">
        <v>49</v>
      </c>
      <c r="H169" s="24">
        <v>561</v>
      </c>
      <c r="I169" s="5">
        <f t="shared" si="5"/>
        <v>6732</v>
      </c>
      <c r="J169" s="24">
        <v>0</v>
      </c>
      <c r="K169" s="24">
        <v>0</v>
      </c>
      <c r="L169" s="24"/>
      <c r="M169" s="20"/>
      <c r="N169" s="5">
        <f t="shared" si="6"/>
        <v>0</v>
      </c>
    </row>
    <row r="170" spans="1:14" x14ac:dyDescent="0.25">
      <c r="A170" s="4">
        <v>166</v>
      </c>
      <c r="B170" s="6" t="s">
        <v>430</v>
      </c>
      <c r="C170" s="6" t="s">
        <v>431</v>
      </c>
      <c r="D170" s="6" t="s">
        <v>432</v>
      </c>
      <c r="E170" s="19" t="s">
        <v>19</v>
      </c>
      <c r="F170" s="6" t="s">
        <v>38</v>
      </c>
      <c r="G170" s="23">
        <v>10</v>
      </c>
      <c r="H170" s="24">
        <v>1086</v>
      </c>
      <c r="I170" s="5">
        <f t="shared" si="5"/>
        <v>13032</v>
      </c>
      <c r="J170" s="24">
        <v>0</v>
      </c>
      <c r="K170" s="24">
        <v>0</v>
      </c>
      <c r="L170" s="24"/>
      <c r="M170" s="20"/>
      <c r="N170" s="5">
        <f t="shared" si="6"/>
        <v>0</v>
      </c>
    </row>
    <row r="171" spans="1:14" x14ac:dyDescent="0.25">
      <c r="A171" s="4">
        <v>167</v>
      </c>
      <c r="B171" s="6" t="s">
        <v>316</v>
      </c>
      <c r="C171" s="19" t="s">
        <v>317</v>
      </c>
      <c r="D171" s="19" t="s">
        <v>318</v>
      </c>
      <c r="E171" s="19" t="s">
        <v>19</v>
      </c>
      <c r="F171" s="19" t="s">
        <v>55</v>
      </c>
      <c r="G171" s="23">
        <v>10</v>
      </c>
      <c r="H171" s="24">
        <v>1086</v>
      </c>
      <c r="I171" s="5">
        <f t="shared" si="5"/>
        <v>13032</v>
      </c>
      <c r="J171" s="24">
        <v>90.5</v>
      </c>
      <c r="K171" s="24">
        <v>35.416666666666664</v>
      </c>
      <c r="L171" s="24"/>
      <c r="M171" s="20"/>
      <c r="N171" s="5">
        <f t="shared" si="6"/>
        <v>125.91666666666666</v>
      </c>
    </row>
    <row r="172" spans="1:14" x14ac:dyDescent="0.25">
      <c r="A172" s="4">
        <v>168</v>
      </c>
      <c r="B172" s="6" t="s">
        <v>319</v>
      </c>
      <c r="C172" s="19" t="s">
        <v>320</v>
      </c>
      <c r="D172" s="19" t="s">
        <v>271</v>
      </c>
      <c r="E172" s="19" t="s">
        <v>426</v>
      </c>
      <c r="F172" s="19" t="s">
        <v>28</v>
      </c>
      <c r="G172" s="23" t="s">
        <v>49</v>
      </c>
      <c r="H172" s="24">
        <v>561</v>
      </c>
      <c r="I172" s="5">
        <f t="shared" si="5"/>
        <v>6732</v>
      </c>
      <c r="J172" s="24">
        <v>46.75</v>
      </c>
      <c r="K172" s="24">
        <v>35.416666666666664</v>
      </c>
      <c r="L172" s="24"/>
      <c r="M172" s="20"/>
      <c r="N172" s="5">
        <f t="shared" si="6"/>
        <v>82.166666666666657</v>
      </c>
    </row>
    <row r="173" spans="1:14" x14ac:dyDescent="0.25">
      <c r="A173" s="4">
        <v>169</v>
      </c>
      <c r="B173" s="6" t="s">
        <v>321</v>
      </c>
      <c r="C173" s="19" t="s">
        <v>322</v>
      </c>
      <c r="D173" s="19" t="s">
        <v>323</v>
      </c>
      <c r="E173" s="19" t="s">
        <v>19</v>
      </c>
      <c r="F173" s="19" t="s">
        <v>88</v>
      </c>
      <c r="G173" s="23">
        <v>10</v>
      </c>
      <c r="H173" s="24">
        <v>1086</v>
      </c>
      <c r="I173" s="5">
        <f t="shared" si="5"/>
        <v>13032</v>
      </c>
      <c r="J173" s="24">
        <v>90.5</v>
      </c>
      <c r="K173" s="24">
        <v>35.416666666666664</v>
      </c>
      <c r="L173" s="24"/>
      <c r="M173" s="20"/>
      <c r="N173" s="5">
        <f t="shared" si="6"/>
        <v>125.91666666666666</v>
      </c>
    </row>
    <row r="174" spans="1:14" x14ac:dyDescent="0.25">
      <c r="A174" s="4">
        <v>170</v>
      </c>
      <c r="B174" s="6" t="s">
        <v>453</v>
      </c>
      <c r="C174" s="19" t="s">
        <v>454</v>
      </c>
      <c r="D174" s="19" t="s">
        <v>441</v>
      </c>
      <c r="E174" s="19" t="s">
        <v>19</v>
      </c>
      <c r="F174" s="19" t="s">
        <v>67</v>
      </c>
      <c r="G174" s="23">
        <v>1</v>
      </c>
      <c r="H174" s="24">
        <v>425</v>
      </c>
      <c r="I174" s="5">
        <f t="shared" si="5"/>
        <v>5100</v>
      </c>
      <c r="J174" s="24">
        <f>H174/12</f>
        <v>35.416666666666664</v>
      </c>
      <c r="K174" s="24">
        <f>H174/12</f>
        <v>35.416666666666664</v>
      </c>
      <c r="L174" s="24"/>
      <c r="M174" s="20"/>
      <c r="N174" s="5">
        <f t="shared" si="6"/>
        <v>70.833333333333329</v>
      </c>
    </row>
    <row r="175" spans="1:14" x14ac:dyDescent="0.25">
      <c r="A175" s="4">
        <v>171</v>
      </c>
      <c r="B175" s="6" t="s">
        <v>324</v>
      </c>
      <c r="C175" s="19" t="s">
        <v>325</v>
      </c>
      <c r="D175" s="19" t="s">
        <v>326</v>
      </c>
      <c r="E175" s="19" t="s">
        <v>426</v>
      </c>
      <c r="F175" s="19" t="s">
        <v>28</v>
      </c>
      <c r="G175" s="23" t="s">
        <v>29</v>
      </c>
      <c r="H175" s="24">
        <v>643.1</v>
      </c>
      <c r="I175" s="5">
        <f t="shared" si="5"/>
        <v>7717.2000000000007</v>
      </c>
      <c r="J175" s="24">
        <v>0</v>
      </c>
      <c r="K175" s="24">
        <v>0</v>
      </c>
      <c r="L175" s="57">
        <v>202.98</v>
      </c>
      <c r="M175" s="20"/>
      <c r="N175" s="5">
        <f t="shared" si="6"/>
        <v>202.98</v>
      </c>
    </row>
    <row r="176" spans="1:14" x14ac:dyDescent="0.25">
      <c r="A176" s="4">
        <v>172</v>
      </c>
      <c r="B176" s="6" t="s">
        <v>324</v>
      </c>
      <c r="C176" s="19" t="s">
        <v>327</v>
      </c>
      <c r="D176" s="19" t="s">
        <v>158</v>
      </c>
      <c r="E176" s="19" t="s">
        <v>426</v>
      </c>
      <c r="F176" s="19" t="s">
        <v>117</v>
      </c>
      <c r="G176" s="23" t="s">
        <v>49</v>
      </c>
      <c r="H176" s="24">
        <v>610.58000000000004</v>
      </c>
      <c r="I176" s="5">
        <f t="shared" si="5"/>
        <v>7326.9600000000009</v>
      </c>
      <c r="J176" s="24">
        <v>50.881666666666668</v>
      </c>
      <c r="K176" s="24">
        <v>35.416666666666664</v>
      </c>
      <c r="L176" s="57">
        <v>39.770000000000003</v>
      </c>
      <c r="M176" s="20"/>
      <c r="N176" s="5">
        <f t="shared" si="6"/>
        <v>126.06833333333333</v>
      </c>
    </row>
    <row r="177" spans="1:14" x14ac:dyDescent="0.25">
      <c r="A177" s="4">
        <v>173</v>
      </c>
      <c r="B177" s="6" t="s">
        <v>328</v>
      </c>
      <c r="C177" s="19" t="s">
        <v>47</v>
      </c>
      <c r="D177" s="19" t="s">
        <v>329</v>
      </c>
      <c r="E177" s="19" t="s">
        <v>426</v>
      </c>
      <c r="F177" s="19" t="s">
        <v>52</v>
      </c>
      <c r="G177" s="23" t="s">
        <v>49</v>
      </c>
      <c r="H177" s="24">
        <v>561</v>
      </c>
      <c r="I177" s="5">
        <f t="shared" si="5"/>
        <v>6732</v>
      </c>
      <c r="J177" s="24">
        <v>0</v>
      </c>
      <c r="K177" s="24">
        <v>0</v>
      </c>
      <c r="L177" s="24"/>
      <c r="M177" s="20"/>
      <c r="N177" s="5">
        <f t="shared" si="6"/>
        <v>0</v>
      </c>
    </row>
    <row r="178" spans="1:14" x14ac:dyDescent="0.25">
      <c r="A178" s="4">
        <v>174</v>
      </c>
      <c r="B178" s="6" t="s">
        <v>485</v>
      </c>
      <c r="C178" s="6" t="s">
        <v>486</v>
      </c>
      <c r="D178" s="6" t="s">
        <v>487</v>
      </c>
      <c r="E178" s="6" t="s">
        <v>19</v>
      </c>
      <c r="F178" s="6" t="s">
        <v>67</v>
      </c>
      <c r="G178" s="30">
        <v>10</v>
      </c>
      <c r="H178" s="29">
        <v>901</v>
      </c>
      <c r="I178" s="5">
        <f t="shared" si="5"/>
        <v>10812</v>
      </c>
      <c r="J178" s="24">
        <f>H178/12</f>
        <v>75.083333333333329</v>
      </c>
      <c r="K178" s="24">
        <v>35.42</v>
      </c>
      <c r="L178" s="24"/>
      <c r="M178" s="20"/>
      <c r="N178" s="5">
        <f t="shared" si="6"/>
        <v>110.50333333333333</v>
      </c>
    </row>
    <row r="179" spans="1:14" x14ac:dyDescent="0.25">
      <c r="A179" s="4">
        <v>175</v>
      </c>
      <c r="B179" s="6" t="s">
        <v>539</v>
      </c>
      <c r="C179" s="6" t="s">
        <v>540</v>
      </c>
      <c r="D179" s="6" t="s">
        <v>541</v>
      </c>
      <c r="E179" s="6" t="s">
        <v>19</v>
      </c>
      <c r="F179" s="6" t="str">
        <f>F174</f>
        <v>7.1.05.10&amp;2.1.1</v>
      </c>
      <c r="G179" s="30">
        <v>3</v>
      </c>
      <c r="H179" s="29">
        <v>585</v>
      </c>
      <c r="I179" s="5">
        <f t="shared" si="5"/>
        <v>7020</v>
      </c>
      <c r="J179" s="24">
        <f>H179/12</f>
        <v>48.75</v>
      </c>
      <c r="K179" s="24">
        <f>K178</f>
        <v>35.42</v>
      </c>
      <c r="L179" s="24"/>
      <c r="M179" s="20"/>
      <c r="N179" s="5">
        <f t="shared" si="6"/>
        <v>84.17</v>
      </c>
    </row>
    <row r="180" spans="1:14" x14ac:dyDescent="0.25">
      <c r="A180" s="4">
        <v>176</v>
      </c>
      <c r="B180" s="6" t="s">
        <v>475</v>
      </c>
      <c r="C180" s="19" t="s">
        <v>476</v>
      </c>
      <c r="D180" s="19" t="s">
        <v>474</v>
      </c>
      <c r="E180" s="19" t="s">
        <v>19</v>
      </c>
      <c r="F180" s="19" t="s">
        <v>479</v>
      </c>
      <c r="G180" s="23">
        <v>7</v>
      </c>
      <c r="H180" s="24">
        <v>733</v>
      </c>
      <c r="I180" s="5">
        <f t="shared" si="5"/>
        <v>8796</v>
      </c>
      <c r="J180" s="24">
        <v>101</v>
      </c>
      <c r="K180" s="24">
        <v>35.416666666666664</v>
      </c>
      <c r="L180" s="24"/>
      <c r="M180" s="20"/>
      <c r="N180" s="5">
        <f t="shared" si="6"/>
        <v>136.41666666666666</v>
      </c>
    </row>
    <row r="181" spans="1:14" x14ac:dyDescent="0.25">
      <c r="A181" s="4">
        <v>177</v>
      </c>
      <c r="B181" s="6" t="s">
        <v>448</v>
      </c>
      <c r="C181" s="19" t="s">
        <v>449</v>
      </c>
      <c r="D181" s="19" t="s">
        <v>441</v>
      </c>
      <c r="E181" s="19" t="s">
        <v>19</v>
      </c>
      <c r="F181" s="19" t="s">
        <v>67</v>
      </c>
      <c r="G181" s="23">
        <v>1</v>
      </c>
      <c r="H181" s="24">
        <v>425</v>
      </c>
      <c r="I181" s="5">
        <f t="shared" si="5"/>
        <v>5100</v>
      </c>
      <c r="J181" s="24">
        <f>H181/12</f>
        <v>35.416666666666664</v>
      </c>
      <c r="K181" s="24">
        <f>H181/12</f>
        <v>35.416666666666664</v>
      </c>
      <c r="L181" s="24"/>
      <c r="M181" s="20"/>
      <c r="N181" s="5">
        <f t="shared" si="6"/>
        <v>70.833333333333329</v>
      </c>
    </row>
    <row r="182" spans="1:14" x14ac:dyDescent="0.25">
      <c r="A182" s="4">
        <v>178</v>
      </c>
      <c r="B182" s="6" t="s">
        <v>330</v>
      </c>
      <c r="C182" s="19" t="s">
        <v>331</v>
      </c>
      <c r="D182" s="19" t="s">
        <v>332</v>
      </c>
      <c r="E182" s="19" t="s">
        <v>19</v>
      </c>
      <c r="F182" s="19" t="s">
        <v>32</v>
      </c>
      <c r="G182" s="23">
        <v>11</v>
      </c>
      <c r="H182" s="24">
        <v>1412</v>
      </c>
      <c r="I182" s="5">
        <f t="shared" si="5"/>
        <v>16944</v>
      </c>
      <c r="J182" s="24">
        <v>117.67</v>
      </c>
      <c r="K182" s="24">
        <v>35.416666666666664</v>
      </c>
      <c r="L182" s="24"/>
      <c r="M182" s="20"/>
      <c r="N182" s="5">
        <f t="shared" si="6"/>
        <v>153.08666666666667</v>
      </c>
    </row>
    <row r="183" spans="1:14" x14ac:dyDescent="0.25">
      <c r="A183" s="4">
        <v>179</v>
      </c>
      <c r="B183" s="6" t="s">
        <v>333</v>
      </c>
      <c r="C183" s="19" t="s">
        <v>334</v>
      </c>
      <c r="D183" s="19" t="s">
        <v>335</v>
      </c>
      <c r="E183" s="19" t="s">
        <v>19</v>
      </c>
      <c r="F183" s="19" t="s">
        <v>45</v>
      </c>
      <c r="G183" s="23">
        <v>6</v>
      </c>
      <c r="H183" s="24">
        <v>4508</v>
      </c>
      <c r="I183" s="5">
        <f t="shared" si="5"/>
        <v>54096</v>
      </c>
      <c r="J183" s="24">
        <v>0</v>
      </c>
      <c r="K183" s="24">
        <v>0</v>
      </c>
      <c r="L183" s="24"/>
      <c r="M183" s="20"/>
      <c r="N183" s="5">
        <f t="shared" si="6"/>
        <v>0</v>
      </c>
    </row>
    <row r="184" spans="1:14" x14ac:dyDescent="0.25">
      <c r="A184" s="4">
        <v>180</v>
      </c>
      <c r="B184" s="6" t="s">
        <v>559</v>
      </c>
      <c r="C184" s="19" t="s">
        <v>560</v>
      </c>
      <c r="D184" s="19" t="s">
        <v>554</v>
      </c>
      <c r="E184" s="19" t="s">
        <v>19</v>
      </c>
      <c r="F184" s="19" t="str">
        <f>F181</f>
        <v>7.1.05.10&amp;2.1.1</v>
      </c>
      <c r="G184" s="23">
        <v>9</v>
      </c>
      <c r="H184" s="24">
        <v>817</v>
      </c>
      <c r="I184" s="5">
        <f t="shared" si="5"/>
        <v>9804</v>
      </c>
      <c r="J184" s="24">
        <f>H184/12</f>
        <v>68.083333333333329</v>
      </c>
      <c r="K184" s="24">
        <f>K182</f>
        <v>35.416666666666664</v>
      </c>
      <c r="L184" s="24"/>
      <c r="M184" s="20"/>
      <c r="N184" s="5">
        <f t="shared" si="6"/>
        <v>103.5</v>
      </c>
    </row>
    <row r="185" spans="1:14" x14ac:dyDescent="0.25">
      <c r="A185" s="4">
        <v>181</v>
      </c>
      <c r="B185" s="6" t="s">
        <v>428</v>
      </c>
      <c r="C185" s="19" t="s">
        <v>427</v>
      </c>
      <c r="D185" s="19" t="s">
        <v>356</v>
      </c>
      <c r="E185" s="19" t="s">
        <v>19</v>
      </c>
      <c r="F185" s="19" t="s">
        <v>184</v>
      </c>
      <c r="G185" s="23">
        <v>15</v>
      </c>
      <c r="H185" s="24">
        <v>2034</v>
      </c>
      <c r="I185" s="5">
        <f t="shared" si="5"/>
        <v>24408</v>
      </c>
      <c r="J185" s="24">
        <v>0</v>
      </c>
      <c r="K185" s="24">
        <v>0</v>
      </c>
      <c r="L185" s="24"/>
      <c r="M185" s="20"/>
      <c r="N185" s="5">
        <f t="shared" si="6"/>
        <v>0</v>
      </c>
    </row>
    <row r="186" spans="1:14" x14ac:dyDescent="0.25">
      <c r="A186" s="4">
        <v>182</v>
      </c>
      <c r="B186" s="19" t="s">
        <v>506</v>
      </c>
      <c r="C186" s="6" t="s">
        <v>507</v>
      </c>
      <c r="D186" s="19" t="s">
        <v>508</v>
      </c>
      <c r="E186" s="19" t="s">
        <v>19</v>
      </c>
      <c r="F186" s="6" t="s">
        <v>67</v>
      </c>
      <c r="G186" s="23">
        <v>10</v>
      </c>
      <c r="H186" s="24">
        <v>986</v>
      </c>
      <c r="I186" s="5">
        <f t="shared" si="5"/>
        <v>11832</v>
      </c>
      <c r="J186" s="24">
        <f>H186/12</f>
        <v>82.166666666666671</v>
      </c>
      <c r="K186" s="24">
        <f>K182</f>
        <v>35.416666666666664</v>
      </c>
      <c r="L186" s="24"/>
      <c r="M186" s="20"/>
      <c r="N186" s="5">
        <f t="shared" si="6"/>
        <v>117.58333333333334</v>
      </c>
    </row>
    <row r="187" spans="1:14" x14ac:dyDescent="0.25">
      <c r="A187" s="4">
        <v>183</v>
      </c>
      <c r="B187" s="6" t="s">
        <v>509</v>
      </c>
      <c r="C187" s="19" t="s">
        <v>510</v>
      </c>
      <c r="D187" s="19" t="s">
        <v>511</v>
      </c>
      <c r="E187" s="19" t="s">
        <v>19</v>
      </c>
      <c r="F187" s="6" t="s">
        <v>67</v>
      </c>
      <c r="G187" s="23">
        <v>10</v>
      </c>
      <c r="H187" s="24">
        <v>986</v>
      </c>
      <c r="I187" s="5">
        <f t="shared" si="5"/>
        <v>11832</v>
      </c>
      <c r="J187" s="24">
        <f>J186</f>
        <v>82.166666666666671</v>
      </c>
      <c r="K187" s="24">
        <f>K186</f>
        <v>35.416666666666664</v>
      </c>
      <c r="L187" s="24"/>
      <c r="M187" s="20"/>
      <c r="N187" s="5">
        <f t="shared" si="6"/>
        <v>117.58333333333334</v>
      </c>
    </row>
    <row r="188" spans="1:14" x14ac:dyDescent="0.25">
      <c r="A188" s="4">
        <v>184</v>
      </c>
      <c r="B188" s="6" t="s">
        <v>336</v>
      </c>
      <c r="C188" s="19" t="s">
        <v>337</v>
      </c>
      <c r="D188" s="19" t="s">
        <v>338</v>
      </c>
      <c r="E188" s="19" t="s">
        <v>19</v>
      </c>
      <c r="F188" s="19" t="s">
        <v>32</v>
      </c>
      <c r="G188" s="23">
        <v>7</v>
      </c>
      <c r="H188" s="24">
        <v>817</v>
      </c>
      <c r="I188" s="5">
        <f t="shared" si="5"/>
        <v>9804</v>
      </c>
      <c r="J188" s="24">
        <v>0</v>
      </c>
      <c r="K188" s="24">
        <v>0</v>
      </c>
      <c r="L188" s="24"/>
      <c r="M188" s="20"/>
      <c r="N188" s="5">
        <f t="shared" si="6"/>
        <v>0</v>
      </c>
    </row>
    <row r="189" spans="1:14" x14ac:dyDescent="0.25">
      <c r="A189" s="4">
        <v>185</v>
      </c>
      <c r="B189" s="6" t="s">
        <v>433</v>
      </c>
      <c r="C189" s="19" t="s">
        <v>561</v>
      </c>
      <c r="D189" s="19" t="s">
        <v>562</v>
      </c>
      <c r="E189" s="19" t="s">
        <v>19</v>
      </c>
      <c r="F189" s="19" t="str">
        <f>F162</f>
        <v>7.1.01.05&amp;2.1.1</v>
      </c>
      <c r="G189" s="23">
        <v>7</v>
      </c>
      <c r="H189" s="24">
        <v>817</v>
      </c>
      <c r="I189" s="5">
        <f t="shared" si="5"/>
        <v>9804</v>
      </c>
      <c r="J189" s="24">
        <f>H189/12</f>
        <v>68.083333333333329</v>
      </c>
      <c r="K189" s="24">
        <f>K190</f>
        <v>35.416666666666664</v>
      </c>
      <c r="L189" s="24"/>
      <c r="M189" s="20"/>
      <c r="N189" s="5">
        <f t="shared" si="6"/>
        <v>103.5</v>
      </c>
    </row>
    <row r="190" spans="1:14" x14ac:dyDescent="0.25">
      <c r="A190" s="4">
        <v>186</v>
      </c>
      <c r="B190" s="6" t="s">
        <v>433</v>
      </c>
      <c r="C190" s="19" t="s">
        <v>434</v>
      </c>
      <c r="D190" s="19" t="s">
        <v>435</v>
      </c>
      <c r="E190" s="19" t="s">
        <v>19</v>
      </c>
      <c r="F190" s="6" t="s">
        <v>129</v>
      </c>
      <c r="G190" s="23">
        <v>7</v>
      </c>
      <c r="H190" s="24">
        <v>817</v>
      </c>
      <c r="I190" s="5">
        <f t="shared" si="5"/>
        <v>9804</v>
      </c>
      <c r="J190" s="24">
        <f>H190/12</f>
        <v>68.083333333333329</v>
      </c>
      <c r="K190" s="24">
        <f>425/12</f>
        <v>35.416666666666664</v>
      </c>
      <c r="L190" s="24"/>
      <c r="M190" s="20"/>
      <c r="N190" s="5">
        <f t="shared" si="6"/>
        <v>103.5</v>
      </c>
    </row>
    <row r="191" spans="1:14" x14ac:dyDescent="0.25">
      <c r="A191" s="4">
        <v>187</v>
      </c>
      <c r="B191" s="6" t="s">
        <v>542</v>
      </c>
      <c r="C191" s="19" t="s">
        <v>543</v>
      </c>
      <c r="D191" s="19" t="s">
        <v>489</v>
      </c>
      <c r="E191" s="19" t="s">
        <v>19</v>
      </c>
      <c r="F191" s="6" t="str">
        <f>F186</f>
        <v>7.1.05.10&amp;2.1.1</v>
      </c>
      <c r="G191" s="23">
        <v>4</v>
      </c>
      <c r="H191" s="24">
        <v>622</v>
      </c>
      <c r="I191" s="5">
        <f t="shared" si="5"/>
        <v>7464</v>
      </c>
      <c r="J191" s="24">
        <f>H191/12</f>
        <v>51.833333333333336</v>
      </c>
      <c r="K191" s="24">
        <f>K190</f>
        <v>35.416666666666664</v>
      </c>
      <c r="L191" s="24"/>
      <c r="M191" s="20"/>
      <c r="N191" s="5">
        <f t="shared" si="6"/>
        <v>87.25</v>
      </c>
    </row>
    <row r="192" spans="1:14" x14ac:dyDescent="0.25">
      <c r="A192" s="4">
        <v>188</v>
      </c>
      <c r="B192" s="6" t="s">
        <v>339</v>
      </c>
      <c r="C192" s="19" t="s">
        <v>340</v>
      </c>
      <c r="D192" s="19" t="s">
        <v>341</v>
      </c>
      <c r="E192" s="19" t="s">
        <v>19</v>
      </c>
      <c r="F192" s="19" t="s">
        <v>32</v>
      </c>
      <c r="G192" s="23">
        <v>11</v>
      </c>
      <c r="H192" s="24">
        <v>1212</v>
      </c>
      <c r="I192" s="5">
        <f t="shared" si="5"/>
        <v>14544</v>
      </c>
      <c r="J192" s="24">
        <v>0</v>
      </c>
      <c r="K192" s="24">
        <v>0</v>
      </c>
      <c r="L192" s="24"/>
      <c r="M192" s="20"/>
      <c r="N192" s="5">
        <f t="shared" si="6"/>
        <v>0</v>
      </c>
    </row>
    <row r="193" spans="1:14" x14ac:dyDescent="0.25">
      <c r="A193" s="4">
        <v>189</v>
      </c>
      <c r="B193" s="6" t="s">
        <v>544</v>
      </c>
      <c r="C193" s="19" t="s">
        <v>545</v>
      </c>
      <c r="D193" s="19" t="s">
        <v>27</v>
      </c>
      <c r="E193" s="19" t="str">
        <f>E194</f>
        <v>CÓDIGO DE TRABAJO</v>
      </c>
      <c r="F193" s="19" t="str">
        <f>F175</f>
        <v>7.1.01.06&amp;3.1.1</v>
      </c>
      <c r="G193" s="23" t="str">
        <f>G175</f>
        <v>CT4</v>
      </c>
      <c r="H193" s="24">
        <v>643</v>
      </c>
      <c r="I193" s="5">
        <f t="shared" si="5"/>
        <v>7716</v>
      </c>
      <c r="J193" s="24">
        <f>H193/12</f>
        <v>53.583333333333336</v>
      </c>
      <c r="K193" s="24">
        <f>K194</f>
        <v>35.416666666666664</v>
      </c>
      <c r="L193" s="57">
        <v>118.55</v>
      </c>
      <c r="M193" s="20"/>
      <c r="N193" s="5">
        <f t="shared" si="6"/>
        <v>207.55</v>
      </c>
    </row>
    <row r="194" spans="1:14" x14ac:dyDescent="0.25">
      <c r="A194" s="4">
        <v>190</v>
      </c>
      <c r="B194" s="6" t="s">
        <v>342</v>
      </c>
      <c r="C194" s="19" t="s">
        <v>343</v>
      </c>
      <c r="D194" s="19" t="s">
        <v>268</v>
      </c>
      <c r="E194" s="19" t="s">
        <v>426</v>
      </c>
      <c r="F194" s="19" t="s">
        <v>117</v>
      </c>
      <c r="G194" s="23" t="s">
        <v>49</v>
      </c>
      <c r="H194" s="24">
        <v>561</v>
      </c>
      <c r="I194" s="5">
        <f t="shared" si="5"/>
        <v>6732</v>
      </c>
      <c r="J194" s="24">
        <v>46.75</v>
      </c>
      <c r="K194" s="24">
        <v>35.416666666666664</v>
      </c>
      <c r="L194" s="17">
        <v>206.7</v>
      </c>
      <c r="M194" s="20"/>
      <c r="N194" s="5">
        <f t="shared" si="6"/>
        <v>288.86666666666667</v>
      </c>
    </row>
    <row r="195" spans="1:14" x14ac:dyDescent="0.25">
      <c r="A195" s="4">
        <v>191</v>
      </c>
      <c r="B195" s="6" t="s">
        <v>344</v>
      </c>
      <c r="C195" s="19" t="s">
        <v>345</v>
      </c>
      <c r="D195" s="19" t="s">
        <v>346</v>
      </c>
      <c r="E195" s="19" t="s">
        <v>19</v>
      </c>
      <c r="F195" s="19" t="s">
        <v>32</v>
      </c>
      <c r="G195" s="23">
        <v>11</v>
      </c>
      <c r="H195" s="24">
        <v>1212</v>
      </c>
      <c r="I195" s="5">
        <f t="shared" si="5"/>
        <v>14544</v>
      </c>
      <c r="J195" s="24">
        <v>0</v>
      </c>
      <c r="K195" s="24">
        <v>0</v>
      </c>
      <c r="L195" s="24"/>
      <c r="M195" s="20"/>
      <c r="N195" s="5">
        <f t="shared" si="6"/>
        <v>0</v>
      </c>
    </row>
    <row r="196" spans="1:14" x14ac:dyDescent="0.25">
      <c r="A196" s="4">
        <v>192</v>
      </c>
      <c r="B196" s="6" t="s">
        <v>347</v>
      </c>
      <c r="C196" s="19" t="s">
        <v>348</v>
      </c>
      <c r="D196" s="19" t="s">
        <v>349</v>
      </c>
      <c r="E196" s="19" t="s">
        <v>426</v>
      </c>
      <c r="F196" s="19" t="s">
        <v>28</v>
      </c>
      <c r="G196" s="23" t="s">
        <v>71</v>
      </c>
      <c r="H196" s="24">
        <v>702</v>
      </c>
      <c r="I196" s="5">
        <f t="shared" si="5"/>
        <v>8424</v>
      </c>
      <c r="J196" s="24">
        <v>0</v>
      </c>
      <c r="K196" s="24">
        <v>0</v>
      </c>
      <c r="L196" s="57">
        <v>79.81</v>
      </c>
      <c r="M196" s="20"/>
      <c r="N196" s="5">
        <f t="shared" si="6"/>
        <v>79.81</v>
      </c>
    </row>
    <row r="197" spans="1:14" x14ac:dyDescent="0.25">
      <c r="A197" s="4">
        <v>193</v>
      </c>
      <c r="B197" s="6" t="s">
        <v>350</v>
      </c>
      <c r="C197" s="19" t="s">
        <v>351</v>
      </c>
      <c r="D197" s="19" t="s">
        <v>352</v>
      </c>
      <c r="E197" s="19" t="s">
        <v>426</v>
      </c>
      <c r="F197" s="19" t="s">
        <v>28</v>
      </c>
      <c r="G197" s="23" t="s">
        <v>78</v>
      </c>
      <c r="H197" s="24">
        <v>738</v>
      </c>
      <c r="I197" s="5">
        <f t="shared" si="5"/>
        <v>8856</v>
      </c>
      <c r="J197" s="24">
        <v>61.5</v>
      </c>
      <c r="K197" s="24">
        <v>35.416666666666664</v>
      </c>
      <c r="L197" s="57">
        <v>61.5</v>
      </c>
      <c r="M197" s="20"/>
      <c r="N197" s="5">
        <f t="shared" si="6"/>
        <v>158.41666666666666</v>
      </c>
    </row>
    <row r="198" spans="1:14" x14ac:dyDescent="0.25">
      <c r="A198" s="4">
        <v>194</v>
      </c>
      <c r="B198" s="6" t="s">
        <v>512</v>
      </c>
      <c r="C198" s="19" t="s">
        <v>513</v>
      </c>
      <c r="D198" s="19" t="s">
        <v>496</v>
      </c>
      <c r="E198" s="19" t="s">
        <v>19</v>
      </c>
      <c r="F198" s="19" t="s">
        <v>67</v>
      </c>
      <c r="G198" s="23">
        <v>10</v>
      </c>
      <c r="H198" s="24">
        <v>901</v>
      </c>
      <c r="I198" s="5">
        <f t="shared" si="5"/>
        <v>10812</v>
      </c>
      <c r="J198" s="24">
        <v>75.083333333333329</v>
      </c>
      <c r="K198" s="24">
        <v>35.4166666666667</v>
      </c>
      <c r="L198" s="24"/>
      <c r="M198" s="20"/>
      <c r="N198" s="5">
        <f t="shared" si="6"/>
        <v>110.50000000000003</v>
      </c>
    </row>
    <row r="199" spans="1:14" x14ac:dyDescent="0.25">
      <c r="A199" s="4">
        <v>195</v>
      </c>
      <c r="B199" s="6" t="s">
        <v>353</v>
      </c>
      <c r="C199" s="19" t="s">
        <v>354</v>
      </c>
      <c r="D199" s="19" t="s">
        <v>355</v>
      </c>
      <c r="E199" s="19" t="s">
        <v>19</v>
      </c>
      <c r="F199" s="19" t="s">
        <v>129</v>
      </c>
      <c r="G199" s="23">
        <v>10</v>
      </c>
      <c r="H199" s="24">
        <v>901</v>
      </c>
      <c r="I199" s="5">
        <f t="shared" si="5"/>
        <v>10812</v>
      </c>
      <c r="J199" s="24">
        <v>75.083333333333329</v>
      </c>
      <c r="K199" s="24">
        <v>35.416666666666664</v>
      </c>
      <c r="L199" s="24"/>
      <c r="M199" s="20"/>
      <c r="N199" s="5">
        <f t="shared" si="6"/>
        <v>110.5</v>
      </c>
    </row>
    <row r="200" spans="1:14" x14ac:dyDescent="0.25">
      <c r="A200" s="4">
        <v>196</v>
      </c>
      <c r="B200" s="6" t="s">
        <v>358</v>
      </c>
      <c r="C200" s="19" t="s">
        <v>359</v>
      </c>
      <c r="D200" s="19" t="s">
        <v>271</v>
      </c>
      <c r="E200" s="19" t="s">
        <v>426</v>
      </c>
      <c r="F200" s="19" t="s">
        <v>28</v>
      </c>
      <c r="G200" s="23" t="s">
        <v>49</v>
      </c>
      <c r="H200" s="24">
        <v>561</v>
      </c>
      <c r="I200" s="5">
        <f t="shared" si="5"/>
        <v>6732</v>
      </c>
      <c r="J200" s="24">
        <v>46.75</v>
      </c>
      <c r="K200" s="24">
        <v>35.416666666666664</v>
      </c>
      <c r="L200" s="57">
        <v>200.44</v>
      </c>
      <c r="M200" s="20"/>
      <c r="N200" s="5">
        <f t="shared" si="6"/>
        <v>282.60666666666668</v>
      </c>
    </row>
    <row r="201" spans="1:14" ht="15.75" customHeight="1" x14ac:dyDescent="0.25">
      <c r="A201" s="51" t="s">
        <v>360</v>
      </c>
      <c r="B201" s="52"/>
      <c r="C201" s="52"/>
      <c r="D201" s="52"/>
      <c r="E201" s="52"/>
      <c r="F201" s="53"/>
      <c r="G201" s="25"/>
      <c r="H201" s="21">
        <f t="shared" ref="H201:M201" si="7">SUM(H5:H200)</f>
        <v>172466.45000000004</v>
      </c>
      <c r="I201" s="21">
        <f t="shared" si="7"/>
        <v>2069597.3999999997</v>
      </c>
      <c r="J201" s="21">
        <f t="shared" si="7"/>
        <v>9159.4358333333366</v>
      </c>
      <c r="K201" s="21">
        <f t="shared" si="7"/>
        <v>4356.2733333333299</v>
      </c>
      <c r="L201" s="21">
        <f t="shared" si="7"/>
        <v>6665.7099999999991</v>
      </c>
      <c r="M201" s="21">
        <f t="shared" si="7"/>
        <v>0</v>
      </c>
      <c r="N201" s="22">
        <f>SUM(N5:N200)</f>
        <v>20063.83249999999</v>
      </c>
    </row>
    <row r="202" spans="1:14" ht="15.75" customHeight="1" x14ac:dyDescent="0.25">
      <c r="A202" s="38" t="s">
        <v>361</v>
      </c>
      <c r="B202" s="39"/>
      <c r="C202" s="39"/>
      <c r="D202" s="39"/>
      <c r="E202" s="39"/>
      <c r="F202" s="39"/>
      <c r="G202" s="39"/>
      <c r="H202" s="39"/>
      <c r="I202" s="39"/>
      <c r="J202" s="40"/>
      <c r="K202" s="54">
        <v>44926</v>
      </c>
      <c r="L202" s="55"/>
      <c r="M202" s="55"/>
      <c r="N202" s="56"/>
    </row>
    <row r="203" spans="1:14" ht="15" customHeight="1" x14ac:dyDescent="0.25">
      <c r="A203" s="38" t="s">
        <v>362</v>
      </c>
      <c r="B203" s="39"/>
      <c r="C203" s="39"/>
      <c r="D203" s="39"/>
      <c r="E203" s="39"/>
      <c r="F203" s="39"/>
      <c r="G203" s="39"/>
      <c r="H203" s="39"/>
      <c r="I203" s="39"/>
      <c r="J203" s="40"/>
      <c r="K203" s="32" t="s">
        <v>363</v>
      </c>
      <c r="L203" s="33"/>
      <c r="M203" s="33"/>
      <c r="N203" s="34"/>
    </row>
    <row r="204" spans="1:14" ht="15" customHeight="1" x14ac:dyDescent="0.25">
      <c r="A204" s="38" t="s">
        <v>364</v>
      </c>
      <c r="B204" s="39"/>
      <c r="C204" s="39"/>
      <c r="D204" s="39"/>
      <c r="E204" s="39"/>
      <c r="F204" s="39"/>
      <c r="G204" s="39"/>
      <c r="H204" s="39"/>
      <c r="I204" s="39"/>
      <c r="J204" s="40"/>
      <c r="K204" s="35" t="s">
        <v>365</v>
      </c>
      <c r="L204" s="36"/>
      <c r="M204" s="36"/>
      <c r="N204" s="37"/>
    </row>
    <row r="205" spans="1:14" ht="15" customHeight="1" x14ac:dyDescent="0.25">
      <c r="A205" s="38" t="s">
        <v>366</v>
      </c>
      <c r="B205" s="39"/>
      <c r="C205" s="39"/>
      <c r="D205" s="39"/>
      <c r="E205" s="39"/>
      <c r="F205" s="39"/>
      <c r="G205" s="39"/>
      <c r="H205" s="39"/>
      <c r="I205" s="39"/>
      <c r="J205" s="40"/>
      <c r="K205" s="32" t="s">
        <v>367</v>
      </c>
      <c r="L205" s="33"/>
      <c r="M205" s="33"/>
      <c r="N205" s="34"/>
    </row>
    <row r="206" spans="1:14" ht="15" customHeight="1" x14ac:dyDescent="0.25">
      <c r="A206" s="38" t="s">
        <v>368</v>
      </c>
      <c r="B206" s="39"/>
      <c r="C206" s="39"/>
      <c r="D206" s="39"/>
      <c r="E206" s="39"/>
      <c r="F206" s="39"/>
      <c r="G206" s="39"/>
      <c r="H206" s="39"/>
      <c r="I206" s="39"/>
      <c r="J206" s="40"/>
      <c r="K206" s="48" t="s">
        <v>369</v>
      </c>
      <c r="L206" s="49"/>
      <c r="M206" s="49"/>
      <c r="N206" s="50"/>
    </row>
    <row r="207" spans="1:14" ht="15" customHeight="1" x14ac:dyDescent="0.25">
      <c r="A207" s="38" t="s">
        <v>370</v>
      </c>
      <c r="B207" s="39"/>
      <c r="C207" s="39"/>
      <c r="D207" s="39"/>
      <c r="E207" s="39"/>
      <c r="F207" s="39"/>
      <c r="G207" s="39"/>
      <c r="H207" s="39"/>
      <c r="I207" s="39"/>
      <c r="J207" s="40"/>
      <c r="K207" s="32" t="s">
        <v>371</v>
      </c>
      <c r="L207" s="33"/>
      <c r="M207" s="33"/>
      <c r="N207" s="34"/>
    </row>
    <row r="208" spans="1:14" x14ac:dyDescent="0.25">
      <c r="A208" s="7"/>
      <c r="B208" s="7"/>
      <c r="C208" s="7"/>
      <c r="D208" s="8"/>
      <c r="E208" s="8"/>
      <c r="F208" s="8"/>
      <c r="G208" s="26"/>
      <c r="H208" s="10"/>
      <c r="I208" s="9"/>
      <c r="J208" s="10"/>
      <c r="K208" s="10"/>
      <c r="L208" s="10"/>
      <c r="M208" s="11"/>
      <c r="N208" s="10"/>
    </row>
    <row r="209" spans="1:14" x14ac:dyDescent="0.25">
      <c r="A209" s="12" t="s">
        <v>372</v>
      </c>
      <c r="B209" s="12"/>
      <c r="C209" s="13"/>
      <c r="D209" s="14"/>
      <c r="E209" s="9"/>
      <c r="F209" s="9"/>
      <c r="G209" s="26"/>
      <c r="H209" s="10"/>
      <c r="I209" s="9"/>
      <c r="J209" s="10"/>
      <c r="K209" s="10"/>
      <c r="L209" s="10"/>
      <c r="M209" s="11"/>
      <c r="N209" s="10"/>
    </row>
    <row r="210" spans="1:14" x14ac:dyDescent="0.25">
      <c r="A210" s="15" t="s">
        <v>373</v>
      </c>
      <c r="B210" s="15"/>
      <c r="C210" s="15"/>
      <c r="D210" s="16"/>
      <c r="E210" s="15"/>
      <c r="F210" s="15"/>
      <c r="G210" s="26"/>
      <c r="H210" s="10"/>
      <c r="I210" s="9"/>
      <c r="J210" s="10"/>
      <c r="K210" s="10"/>
      <c r="L210" s="10"/>
      <c r="M210" s="11"/>
      <c r="N210" s="10"/>
    </row>
    <row r="211" spans="1:14" x14ac:dyDescent="0.25">
      <c r="A211" s="15" t="s">
        <v>374</v>
      </c>
      <c r="B211" s="15"/>
      <c r="C211" s="15"/>
      <c r="D211" s="16"/>
      <c r="E211" s="15"/>
      <c r="F211" s="15"/>
      <c r="G211" s="26"/>
      <c r="H211" s="10"/>
      <c r="I211" s="9"/>
      <c r="J211" s="10"/>
      <c r="K211" s="10"/>
      <c r="L211" s="10"/>
      <c r="M211" s="11"/>
      <c r="N211" s="10"/>
    </row>
    <row r="212" spans="1:14" x14ac:dyDescent="0.25">
      <c r="M212" s="18">
        <v>0</v>
      </c>
    </row>
  </sheetData>
  <autoFilter ref="A4:N207" xr:uid="{00000000-0001-0000-0000-000000000000}"/>
  <mergeCells count="17">
    <mergeCell ref="A1:N1"/>
    <mergeCell ref="A2:N2"/>
    <mergeCell ref="A3:I3"/>
    <mergeCell ref="J3:N3"/>
    <mergeCell ref="K206:N206"/>
    <mergeCell ref="A201:F201"/>
    <mergeCell ref="K202:N202"/>
    <mergeCell ref="A202:J202"/>
    <mergeCell ref="A203:J203"/>
    <mergeCell ref="A204:J204"/>
    <mergeCell ref="K207:N207"/>
    <mergeCell ref="K203:N203"/>
    <mergeCell ref="K204:N204"/>
    <mergeCell ref="K205:N205"/>
    <mergeCell ref="A205:J205"/>
    <mergeCell ref="A206:J206"/>
    <mergeCell ref="A207:J20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Analista de Talento Humano</cp:lastModifiedBy>
  <dcterms:created xsi:type="dcterms:W3CDTF">2022-03-14T23:22:24Z</dcterms:created>
  <dcterms:modified xsi:type="dcterms:W3CDTF">2023-01-12T21:25:17Z</dcterms:modified>
</cp:coreProperties>
</file>