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FEBRERO" sheetId="2" r:id="rId1"/>
  </sheets>
  <definedNames>
    <definedName name="_xlnm._FilterDatabase" localSheetId="0" hidden="1">FEBRERO!$A$4:$O$204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2"/>
  <c r="D123"/>
  <c r="D124"/>
  <c r="D125"/>
  <c r="D126"/>
  <c r="D127"/>
  <c r="D128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1"/>
  <c r="D60"/>
  <c r="D57" l="1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25"/>
  <c r="D24"/>
  <c r="D23"/>
  <c r="D22"/>
  <c r="D21"/>
  <c r="D8"/>
  <c r="D7"/>
  <c r="D6"/>
  <c r="D5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26"/>
  <c r="D68"/>
  <c r="D67"/>
  <c r="D66"/>
  <c r="D65"/>
  <c r="D64"/>
  <c r="D63"/>
  <c r="D33"/>
  <c r="D32"/>
  <c r="D31"/>
  <c r="D30"/>
  <c r="D29"/>
  <c r="D28"/>
  <c r="D27"/>
  <c r="D59" l="1"/>
  <c r="D58"/>
  <c r="D20"/>
  <c r="D19"/>
  <c r="D18"/>
  <c r="D17"/>
  <c r="D16"/>
  <c r="D15"/>
  <c r="D14"/>
  <c r="D13"/>
  <c r="D12"/>
  <c r="D11"/>
  <c r="D10"/>
  <c r="D9"/>
  <c r="J140" l="1"/>
  <c r="O140"/>
  <c r="J141"/>
  <c r="O141"/>
  <c r="J142"/>
  <c r="O142"/>
  <c r="J143"/>
  <c r="O143"/>
  <c r="J144"/>
  <c r="O144"/>
  <c r="J145"/>
  <c r="O145"/>
  <c r="J146"/>
  <c r="O146"/>
  <c r="J147"/>
  <c r="O147"/>
  <c r="J148"/>
  <c r="O148"/>
  <c r="J149"/>
  <c r="O149"/>
  <c r="J150"/>
  <c r="O150"/>
  <c r="J151"/>
  <c r="O151"/>
  <c r="J152"/>
  <c r="O152"/>
  <c r="J153"/>
  <c r="O153"/>
  <c r="J154"/>
  <c r="O154"/>
  <c r="J155"/>
  <c r="O155"/>
  <c r="J156"/>
  <c r="O156"/>
  <c r="J157"/>
  <c r="O157"/>
  <c r="J158"/>
  <c r="O158"/>
  <c r="J159"/>
  <c r="O159"/>
  <c r="J160"/>
  <c r="O160"/>
  <c r="J161"/>
  <c r="O161"/>
  <c r="J162"/>
  <c r="O162"/>
  <c r="J163"/>
  <c r="O163"/>
  <c r="J164"/>
  <c r="O164"/>
  <c r="J165"/>
  <c r="O165"/>
  <c r="J166"/>
  <c r="O166"/>
  <c r="J167"/>
  <c r="O167"/>
  <c r="J168"/>
  <c r="O168"/>
  <c r="J169"/>
  <c r="O169"/>
  <c r="J170"/>
  <c r="O170"/>
  <c r="J171"/>
  <c r="O171"/>
  <c r="J172"/>
  <c r="O172"/>
  <c r="J173"/>
  <c r="O173"/>
  <c r="J174"/>
  <c r="O174"/>
  <c r="J175"/>
  <c r="O175"/>
  <c r="J176"/>
  <c r="O176"/>
  <c r="J177"/>
  <c r="O177"/>
  <c r="J178"/>
  <c r="O178"/>
  <c r="J179"/>
  <c r="O179"/>
  <c r="J180"/>
  <c r="O180"/>
  <c r="J181"/>
  <c r="O181"/>
  <c r="J182"/>
  <c r="O182"/>
  <c r="J183"/>
  <c r="O183"/>
  <c r="J184"/>
  <c r="O184"/>
  <c r="A140" l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O71"/>
  <c r="N198" l="1"/>
  <c r="M198"/>
  <c r="L198"/>
  <c r="K198"/>
  <c r="I198"/>
  <c r="O197"/>
  <c r="J197"/>
  <c r="O196"/>
  <c r="J196"/>
  <c r="O195"/>
  <c r="J195"/>
  <c r="O194"/>
  <c r="J194"/>
  <c r="O193"/>
  <c r="J193"/>
  <c r="O192"/>
  <c r="J192"/>
  <c r="O191"/>
  <c r="J191"/>
  <c r="O190"/>
  <c r="J190"/>
  <c r="O189"/>
  <c r="J189"/>
  <c r="O188"/>
  <c r="J188"/>
  <c r="O187"/>
  <c r="J187"/>
  <c r="O186"/>
  <c r="J186"/>
  <c r="O185"/>
  <c r="J185"/>
  <c r="O139"/>
  <c r="J139"/>
  <c r="O138"/>
  <c r="J138"/>
  <c r="O137"/>
  <c r="J137"/>
  <c r="O136"/>
  <c r="J136"/>
  <c r="O135"/>
  <c r="J135"/>
  <c r="O134"/>
  <c r="J134"/>
  <c r="O133"/>
  <c r="J133"/>
  <c r="O132"/>
  <c r="J132"/>
  <c r="O131"/>
  <c r="J131"/>
  <c r="O130"/>
  <c r="J130"/>
  <c r="O129"/>
  <c r="J129"/>
  <c r="O128"/>
  <c r="J128"/>
  <c r="O127"/>
  <c r="J127"/>
  <c r="O126"/>
  <c r="J126"/>
  <c r="O125"/>
  <c r="J125"/>
  <c r="O124"/>
  <c r="J124"/>
  <c r="O123"/>
  <c r="J123"/>
  <c r="O122"/>
  <c r="J122"/>
  <c r="O121"/>
  <c r="J121"/>
  <c r="O120"/>
  <c r="J120"/>
  <c r="O119"/>
  <c r="J119"/>
  <c r="O118"/>
  <c r="J118"/>
  <c r="O117"/>
  <c r="J117"/>
  <c r="O116"/>
  <c r="J116"/>
  <c r="O115"/>
  <c r="J115"/>
  <c r="O114"/>
  <c r="J114"/>
  <c r="O113"/>
  <c r="J113"/>
  <c r="O112"/>
  <c r="J112"/>
  <c r="O111"/>
  <c r="J111"/>
  <c r="O110"/>
  <c r="J110"/>
  <c r="O109"/>
  <c r="J109"/>
  <c r="O108"/>
  <c r="J108"/>
  <c r="O107"/>
  <c r="J107"/>
  <c r="O106"/>
  <c r="J106"/>
  <c r="O105"/>
  <c r="J105"/>
  <c r="O104"/>
  <c r="J104"/>
  <c r="O103"/>
  <c r="J103"/>
  <c r="O102"/>
  <c r="J102"/>
  <c r="O101"/>
  <c r="J101"/>
  <c r="O100"/>
  <c r="J100"/>
  <c r="O99"/>
  <c r="J99"/>
  <c r="O98"/>
  <c r="J98"/>
  <c r="O97"/>
  <c r="J97"/>
  <c r="O96"/>
  <c r="J96"/>
  <c r="O95"/>
  <c r="J95"/>
  <c r="O94"/>
  <c r="J94"/>
  <c r="O93"/>
  <c r="J93"/>
  <c r="O92"/>
  <c r="J92"/>
  <c r="O91"/>
  <c r="J91"/>
  <c r="O90"/>
  <c r="J90"/>
  <c r="O89"/>
  <c r="J89"/>
  <c r="O88"/>
  <c r="J88"/>
  <c r="O87"/>
  <c r="J87"/>
  <c r="O86"/>
  <c r="J86"/>
  <c r="O85"/>
  <c r="J85"/>
  <c r="O84"/>
  <c r="J84"/>
  <c r="O83"/>
  <c r="J83"/>
  <c r="O82"/>
  <c r="J82"/>
  <c r="O81"/>
  <c r="J81"/>
  <c r="O80"/>
  <c r="J80"/>
  <c r="O79"/>
  <c r="J79"/>
  <c r="O78"/>
  <c r="J78"/>
  <c r="O77"/>
  <c r="J77"/>
  <c r="O76"/>
  <c r="J76"/>
  <c r="O75"/>
  <c r="J75"/>
  <c r="O74"/>
  <c r="J74"/>
  <c r="O73"/>
  <c r="J73"/>
  <c r="O72"/>
  <c r="J72"/>
  <c r="J71"/>
  <c r="O70"/>
  <c r="J70"/>
  <c r="O69"/>
  <c r="J69"/>
  <c r="O68"/>
  <c r="J68"/>
  <c r="O67"/>
  <c r="J67"/>
  <c r="O66"/>
  <c r="J66"/>
  <c r="O65"/>
  <c r="J65"/>
  <c r="O64"/>
  <c r="J64"/>
  <c r="O63"/>
  <c r="J63"/>
  <c r="O62"/>
  <c r="J62"/>
  <c r="O61"/>
  <c r="J61"/>
  <c r="O60"/>
  <c r="J60"/>
  <c r="O59"/>
  <c r="J59"/>
  <c r="O58"/>
  <c r="J58"/>
  <c r="O57"/>
  <c r="J57"/>
  <c r="O56"/>
  <c r="J56"/>
  <c r="O55"/>
  <c r="J55"/>
  <c r="O54"/>
  <c r="J54"/>
  <c r="O53"/>
  <c r="J53"/>
  <c r="O52"/>
  <c r="J52"/>
  <c r="O51"/>
  <c r="J51"/>
  <c r="O50"/>
  <c r="J50"/>
  <c r="O49"/>
  <c r="J49"/>
  <c r="O48"/>
  <c r="J48"/>
  <c r="O47"/>
  <c r="J47"/>
  <c r="O46"/>
  <c r="J46"/>
  <c r="O45"/>
  <c r="J45"/>
  <c r="O44"/>
  <c r="J44"/>
  <c r="O43"/>
  <c r="J43"/>
  <c r="O42"/>
  <c r="J42"/>
  <c r="O41"/>
  <c r="J41"/>
  <c r="O40"/>
  <c r="J40"/>
  <c r="O39"/>
  <c r="J39"/>
  <c r="O38"/>
  <c r="J38"/>
  <c r="O37"/>
  <c r="J37"/>
  <c r="O36"/>
  <c r="J36"/>
  <c r="O35"/>
  <c r="J35"/>
  <c r="O34"/>
  <c r="J34"/>
  <c r="O33"/>
  <c r="J33"/>
  <c r="O32"/>
  <c r="J32"/>
  <c r="O31"/>
  <c r="J31"/>
  <c r="O30"/>
  <c r="J30"/>
  <c r="O29"/>
  <c r="J29"/>
  <c r="O28"/>
  <c r="J28"/>
  <c r="O27"/>
  <c r="J27"/>
  <c r="O26"/>
  <c r="J26"/>
  <c r="O25"/>
  <c r="J25"/>
  <c r="O24"/>
  <c r="J24"/>
  <c r="O23"/>
  <c r="J23"/>
  <c r="O22"/>
  <c r="J22"/>
  <c r="O21"/>
  <c r="J21"/>
  <c r="O20"/>
  <c r="J20"/>
  <c r="O19"/>
  <c r="J19"/>
  <c r="O18"/>
  <c r="J18"/>
  <c r="O17"/>
  <c r="J17"/>
  <c r="O16"/>
  <c r="J16"/>
  <c r="O15"/>
  <c r="J15"/>
  <c r="O14"/>
  <c r="J14"/>
  <c r="O13"/>
  <c r="J13"/>
  <c r="O12"/>
  <c r="J12"/>
  <c r="O11"/>
  <c r="J11"/>
  <c r="O10"/>
  <c r="J10"/>
  <c r="O9"/>
  <c r="J9"/>
  <c r="O8"/>
  <c r="J8"/>
  <c r="O7"/>
  <c r="J7"/>
  <c r="O6"/>
  <c r="J6"/>
  <c r="O5"/>
  <c r="J5"/>
  <c r="J198" l="1"/>
  <c r="O198"/>
</calcChain>
</file>

<file path=xl/sharedStrings.xml><?xml version="1.0" encoding="utf-8"?>
<sst xmlns="http://schemas.openxmlformats.org/spreadsheetml/2006/main" count="1074" uniqueCount="581">
  <si>
    <t>Art. 7 de la Ley Orgánica de Transparencia y Acceso a la Información Pública - LOTAIP</t>
  </si>
  <si>
    <t>c) La remuneración mensual por puesto y todo ingreso adicional, incluso el sistema de compensación, según lo establezcan las disposiciones correspondientes</t>
  </si>
  <si>
    <t>Remuneraciones mensuales</t>
  </si>
  <si>
    <t>Ingresos adicionales</t>
  </si>
  <si>
    <t>No.</t>
  </si>
  <si>
    <t>Apellidos de los servidores y servidoras</t>
  </si>
  <si>
    <t>Nombres de los servidores y servidoras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</si>
  <si>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</si>
  <si>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</si>
  <si>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</si>
  <si>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</si>
  <si>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</si>
  <si>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</si>
  <si>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</si>
  <si>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</si>
  <si>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</si>
  <si>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</si>
  <si>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</si>
  <si>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GALINDO CORONEL</t>
  </si>
  <si>
    <t>MARIA FRANCISCA</t>
  </si>
  <si>
    <t>ASISTENTE ADMINISTRATIVA/O</t>
  </si>
  <si>
    <t>LOSEP</t>
  </si>
  <si>
    <t>5.1.01.05&amp;1.1.1</t>
  </si>
  <si>
    <t>CARPIO ALEMAN</t>
  </si>
  <si>
    <t>RENE ANTONIO</t>
  </si>
  <si>
    <t>DIRECTOR DE GESTION DE TALENTO HUMANO</t>
  </si>
  <si>
    <t>FAICAN CABRERA</t>
  </si>
  <si>
    <t>VICTOR ORLANDO</t>
  </si>
  <si>
    <t>JEFE DE SISTEMAS INFORMATICOS</t>
  </si>
  <si>
    <t>SOLORZANO DELGADO</t>
  </si>
  <si>
    <t>SUSANA EULALIA</t>
  </si>
  <si>
    <t>TRABAJADORA SOCIAL TH</t>
  </si>
  <si>
    <t>ARIAS JIMENEZ</t>
  </si>
  <si>
    <t>ROSA MARIANA</t>
  </si>
  <si>
    <t>ASISTENTE DE LA UNIDAD</t>
  </si>
  <si>
    <t>5.1.01.05&amp;1.2.1</t>
  </si>
  <si>
    <t>YUMBLA VELEZ</t>
  </si>
  <si>
    <t>DIANA MARIELA</t>
  </si>
  <si>
    <t>AUX DE CONTABILIDAD</t>
  </si>
  <si>
    <t>GALARZA DELGADO</t>
  </si>
  <si>
    <t>NELVA ELISABETH</t>
  </si>
  <si>
    <t>CONTADOR/A</t>
  </si>
  <si>
    <t>RAMOS TELLO</t>
  </si>
  <si>
    <t>ALVARO LEONEL</t>
  </si>
  <si>
    <t>DIRECTOR FINANCIERO</t>
  </si>
  <si>
    <t>MOROCHO SANCHEZ</t>
  </si>
  <si>
    <t>CARLOS TARQUINO</t>
  </si>
  <si>
    <t>GUARDALMACEN CA</t>
  </si>
  <si>
    <t>PESANTEZ ARIAS</t>
  </si>
  <si>
    <t>FANNY YOLANDA</t>
  </si>
  <si>
    <t>JEFE DE COMPRAS</t>
  </si>
  <si>
    <t>ZHIMNAY PULLA</t>
  </si>
  <si>
    <t>SERGIO HUMBERTO</t>
  </si>
  <si>
    <t>JEFE DE CONTABILIDAD</t>
  </si>
  <si>
    <t>DELGADO VINTIMILLA</t>
  </si>
  <si>
    <t>DIEGO SANTIAGO</t>
  </si>
  <si>
    <t>JEFE DE CONTRATACIÓN DE OBRAS Y CONSULTO</t>
  </si>
  <si>
    <t>ZHIMINAYCELA LOJA</t>
  </si>
  <si>
    <t>YUDIMAN BOLIVAR</t>
  </si>
  <si>
    <t>JEFE DE RENTAS</t>
  </si>
  <si>
    <t>FAJARDO SANCHEZ</t>
  </si>
  <si>
    <t>SUSANA BEATRIZ</t>
  </si>
  <si>
    <t>RECAUDADOR CA</t>
  </si>
  <si>
    <t>UYAGUARI PACHAR</t>
  </si>
  <si>
    <t>TESORERA</t>
  </si>
  <si>
    <t>COBOS TORRES</t>
  </si>
  <si>
    <t>MANUEL GONZALO</t>
  </si>
  <si>
    <t>PROCURADOR SÍNDICO</t>
  </si>
  <si>
    <t>5.1.01.05&amp;1.3.1</t>
  </si>
  <si>
    <t>ORTEGA PRADO</t>
  </si>
  <si>
    <t>RENE FERNANDO</t>
  </si>
  <si>
    <t>ANALISTA 3 EN SERVICIOS LEGALES</t>
  </si>
  <si>
    <t>FROILAN ADOLFO</t>
  </si>
  <si>
    <t>REGISTRADOR DE LA PROPIEDAD</t>
  </si>
  <si>
    <t>5.1.01.05&amp;4.1.1</t>
  </si>
  <si>
    <t>LEON BERMEO</t>
  </si>
  <si>
    <t>ALEJANDRA SALOME</t>
  </si>
  <si>
    <t xml:space="preserve">SECRETARIA </t>
  </si>
  <si>
    <t>REINOSO BERMEO</t>
  </si>
  <si>
    <t>KATYA ISABEL</t>
  </si>
  <si>
    <t>NOBOA IÑIGUEZ</t>
  </si>
  <si>
    <t>MARIA CARIDAD</t>
  </si>
  <si>
    <t>ASISTENTE ADMINISTRATIVA CPID</t>
  </si>
  <si>
    <t>5.1.01.05&amp;6.1.1</t>
  </si>
  <si>
    <t>MOSCOSO GRANDA</t>
  </si>
  <si>
    <t>ROMULO EDMUNDO</t>
  </si>
  <si>
    <t>CONCEJAL</t>
  </si>
  <si>
    <t>5.1.01.05&amp;7.1.1</t>
  </si>
  <si>
    <t>PESANTEZ SAMANIEGO</t>
  </si>
  <si>
    <t>EZEQUIEL</t>
  </si>
  <si>
    <t>HUAYLLASACA BELESACA</t>
  </si>
  <si>
    <t>HERMEL PATRICIO</t>
  </si>
  <si>
    <t>CONCEJALES GADS-MS</t>
  </si>
  <si>
    <t>NUGRA PUCHA</t>
  </si>
  <si>
    <t>ANGEL DARIO</t>
  </si>
  <si>
    <t>SANCHEZ NUGRA</t>
  </si>
  <si>
    <t>MARIO GILBERTO</t>
  </si>
  <si>
    <t>ASTUDILLO CHIRIBOGA</t>
  </si>
  <si>
    <t>WILSON MAURICIO</t>
  </si>
  <si>
    <t>SECRETARIO GENERAL.</t>
  </si>
  <si>
    <t>UYAGUARI QUEZADA</t>
  </si>
  <si>
    <t>PABLO ALCIBAR</t>
  </si>
  <si>
    <t>1.ALCALDE</t>
  </si>
  <si>
    <t>ORTEGA GALARZA</t>
  </si>
  <si>
    <t>ROSITA ANDREA</t>
  </si>
  <si>
    <t>ASSITENTE ADMINISTRATIVA</t>
  </si>
  <si>
    <t>7.1.01.05&amp;2.1.1</t>
  </si>
  <si>
    <t>ORELLANA SIGUENZA</t>
  </si>
  <si>
    <t>NUBE JHOANA</t>
  </si>
  <si>
    <t>ESTIMULACION TEMPRANA.</t>
  </si>
  <si>
    <t>COLLAGUAZO SANCHEZ</t>
  </si>
  <si>
    <t>DOLORES SUSANA</t>
  </si>
  <si>
    <t>PERALTA RIERA</t>
  </si>
  <si>
    <t>GUADALUPE MAGDALENA</t>
  </si>
  <si>
    <t>PSICOLOGA/O EDUCATIVA/O</t>
  </si>
  <si>
    <t>SANMARTIN MONCAYO</t>
  </si>
  <si>
    <t>MARIANA DE JESUS</t>
  </si>
  <si>
    <t>ALVARADO DELGADO</t>
  </si>
  <si>
    <t>EULALIA BEATRIZ</t>
  </si>
  <si>
    <t>TECNICA DE PROYECTOS</t>
  </si>
  <si>
    <t>GAÑAN CHUMBAY</t>
  </si>
  <si>
    <t>DARWIN JAVIER</t>
  </si>
  <si>
    <t>TERAPISTA DE LENGUAJE.</t>
  </si>
  <si>
    <t>CALLE SAMANIEGO</t>
  </si>
  <si>
    <t>DIEGO EDUARDO</t>
  </si>
  <si>
    <t>DIRECTOR DE DESARROLLO SOCIAL</t>
  </si>
  <si>
    <t>7.1.01.05&amp;3.1.1</t>
  </si>
  <si>
    <t>CABRERA ZAMORA</t>
  </si>
  <si>
    <t>JUAN PABLO</t>
  </si>
  <si>
    <t>DIRECTOR DE INFRAESTRUCTURA FISICA</t>
  </si>
  <si>
    <t>TENEZACA ATARIGUANA</t>
  </si>
  <si>
    <t>DAVID IGNACIO</t>
  </si>
  <si>
    <t>TECNICO DE RESIDUOS SOLIDOS</t>
  </si>
  <si>
    <t>GALARZA TORRES</t>
  </si>
  <si>
    <t>CESAR EMILIANO</t>
  </si>
  <si>
    <t>TOPOGRAFO.</t>
  </si>
  <si>
    <t>ILLESCAS AREVALO</t>
  </si>
  <si>
    <t>ANDREA YESENIA</t>
  </si>
  <si>
    <t>ASISTENTE ADMINISTRATIVA/O.</t>
  </si>
  <si>
    <t>7.1.01.05&amp;3.1.2</t>
  </si>
  <si>
    <t>ILLESCAS CABRERA</t>
  </si>
  <si>
    <t>JOSE GERARDO</t>
  </si>
  <si>
    <t>DIRECTOR DE INFRAESTRUCTURA SANITARIA</t>
  </si>
  <si>
    <t>DUMAS TORRES</t>
  </si>
  <si>
    <t>PORFIRIO SEBASTIAN</t>
  </si>
  <si>
    <t>TECNICO DE LABORATORIO</t>
  </si>
  <si>
    <t>PESANTEZ CALLE</t>
  </si>
  <si>
    <t>LORGIA NARCISA</t>
  </si>
  <si>
    <t>7.1.01.05&amp;3.1.3</t>
  </si>
  <si>
    <t>AVILA AVILA</t>
  </si>
  <si>
    <t>RENE BOLIVAR</t>
  </si>
  <si>
    <t>ASISTENTE ADMINISTRATIVO/A</t>
  </si>
  <si>
    <t>CHIRIBOGA QUEZADA</t>
  </si>
  <si>
    <t>ALEXANDRA VERONICA</t>
  </si>
  <si>
    <t>ZHIMNAYCELA NUGRA</t>
  </si>
  <si>
    <t>HERIBERTO ERMINIO</t>
  </si>
  <si>
    <t>COMISARIO MUNICIPAL</t>
  </si>
  <si>
    <t>ATARIGUANA ORELLANA</t>
  </si>
  <si>
    <t>JUAN CARLOS</t>
  </si>
  <si>
    <t>COORDINADOR DE CAMAL MUNICIPAL</t>
  </si>
  <si>
    <t>CHIRIBOGA CHIRIBOGA</t>
  </si>
  <si>
    <t>VENANCIO DARIO</t>
  </si>
  <si>
    <t>DIBUJANTE</t>
  </si>
  <si>
    <t>MOLINA ASTUDILLO</t>
  </si>
  <si>
    <t>MARIA GABRIELA</t>
  </si>
  <si>
    <t>DIRECTOR DE PLANI Y CONTROL URBA Y RURAL</t>
  </si>
  <si>
    <t>JIMBO JARAMA</t>
  </si>
  <si>
    <t>JUAN ANTONIO</t>
  </si>
  <si>
    <t>JEFE DE PROYECTOS ARQUITECTÓNICOS URBANO</t>
  </si>
  <si>
    <t>ZUMBA LEMA</t>
  </si>
  <si>
    <t>MARCO AUGUSTO</t>
  </si>
  <si>
    <t>DIRECTOR DE PLANIFICACION INSTITUCIONAL</t>
  </si>
  <si>
    <t>7.1.01.05&amp;5.1.1</t>
  </si>
  <si>
    <t>BURBANO CHUVA</t>
  </si>
  <si>
    <t>ANGEL HUMBERTO</t>
  </si>
  <si>
    <t>AUXILIAR DE SERVICIOS EIAB</t>
  </si>
  <si>
    <t>CÓDIGO DE TRABAJO</t>
  </si>
  <si>
    <t>7.1.01.06&amp;3.1.1</t>
  </si>
  <si>
    <t>IÑIGUEZ IÑIGUEZ</t>
  </si>
  <si>
    <t>EDGAR MARCELO</t>
  </si>
  <si>
    <t>CASTILLO CASTILLO</t>
  </si>
  <si>
    <t>ANA JAQUELINE</t>
  </si>
  <si>
    <t>AYUDANTE DE ENFERMERIA 8HD</t>
  </si>
  <si>
    <t>5.1.01.06&amp;1.1.1</t>
  </si>
  <si>
    <t>LLANOS SANCHEZ</t>
  </si>
  <si>
    <t>MANUEL HUMBERTO</t>
  </si>
  <si>
    <t>CONSERJE</t>
  </si>
  <si>
    <t>MENDOZA DUMAS</t>
  </si>
  <si>
    <t>LUIS MARIO</t>
  </si>
  <si>
    <t>CONSERJE C</t>
  </si>
  <si>
    <t>ULLOA CORONEL</t>
  </si>
  <si>
    <t>MENSAJERO.</t>
  </si>
  <si>
    <t>AVILA ZUÑIGA</t>
  </si>
  <si>
    <t>ANDRES GERARDO</t>
  </si>
  <si>
    <t>AUXILIAR DE SERVICIOS</t>
  </si>
  <si>
    <t>PULLA MOROCHO</t>
  </si>
  <si>
    <t>SARMIENTO GRANDA</t>
  </si>
  <si>
    <t>ITALO SABULON</t>
  </si>
  <si>
    <t>SISALIMA LLANOS</t>
  </si>
  <si>
    <t>WILSON SEBASTIAN</t>
  </si>
  <si>
    <t>PESANTEZ PESANTEZ</t>
  </si>
  <si>
    <t>DOSITEO GONZALO</t>
  </si>
  <si>
    <t>AUXILIAR DE SERVICIOS GDP</t>
  </si>
  <si>
    <t>BRITO SARMIENTO</t>
  </si>
  <si>
    <t>HUGO PATRICIO</t>
  </si>
  <si>
    <t>AUXILIAR DE SERVICIOS RB</t>
  </si>
  <si>
    <t>MENDOZA LOPEZ</t>
  </si>
  <si>
    <t>CESAR AUGUSTO</t>
  </si>
  <si>
    <t>SAMANIEGO LOJA</t>
  </si>
  <si>
    <t>IDLER STALIN</t>
  </si>
  <si>
    <t>SARMIENTO AVILA</t>
  </si>
  <si>
    <t>JORGE HERMITO</t>
  </si>
  <si>
    <t>AVILA MOSCOSO</t>
  </si>
  <si>
    <t>JORGE VINICIO</t>
  </si>
  <si>
    <t>AUXILIAR DE VARIOS SERICIOS SB</t>
  </si>
  <si>
    <t>BUENO ROCANO</t>
  </si>
  <si>
    <t>CESAR MAURICIO</t>
  </si>
  <si>
    <t>AUXILIAR DE VARIOS SERVICIOS</t>
  </si>
  <si>
    <t>ORTEGA PULLA</t>
  </si>
  <si>
    <t>CARLOS EUGENIO</t>
  </si>
  <si>
    <t>AUXILIAR DE VARIOS SERVICIOS (N)</t>
  </si>
  <si>
    <t>ROGER ADRIAN</t>
  </si>
  <si>
    <t>TARCISO GEOVANNY</t>
  </si>
  <si>
    <t>AUXILIAR DE VARIOS SERVICIOS (P24)</t>
  </si>
  <si>
    <t>SEGOVIA CASTRO</t>
  </si>
  <si>
    <t>LUIS ALBERTO</t>
  </si>
  <si>
    <t>AUXILIAR DE VARIOS SERVICIOS III</t>
  </si>
  <si>
    <t>ASTUDILLO DUMAS</t>
  </si>
  <si>
    <t>AUXILIAR DE VARIOS SERVICIOS JPDA</t>
  </si>
  <si>
    <t>CASTRO CASTRO</t>
  </si>
  <si>
    <t>RAUL ARTURO</t>
  </si>
  <si>
    <t>AUXILIAR VARIOS SERVICOS.</t>
  </si>
  <si>
    <t>MANUEL ANTONIO</t>
  </si>
  <si>
    <t>SANCHEZ SANCHEZ</t>
  </si>
  <si>
    <t>PAULO CESAR</t>
  </si>
  <si>
    <t>SAQUINAULA BUELE</t>
  </si>
  <si>
    <t>LUIS ALFREDO</t>
  </si>
  <si>
    <t>AYUDANTE DE MECÁNICO</t>
  </si>
  <si>
    <t>CHIRIBOGA LEON</t>
  </si>
  <si>
    <t>ENRIQUE BALERIO</t>
  </si>
  <si>
    <t>AYUDANTE VARIOS SERVICIOS.</t>
  </si>
  <si>
    <t>CORO MOROCHO</t>
  </si>
  <si>
    <t>MIGUEL ALBERTO</t>
  </si>
  <si>
    <t>QUICHIMBO LEON</t>
  </si>
  <si>
    <t>JULIO CESAR</t>
  </si>
  <si>
    <t xml:space="preserve">CHOFER ALCALDIA </t>
  </si>
  <si>
    <t>SANCHEZ BUELE</t>
  </si>
  <si>
    <t>MILTON GERARDO</t>
  </si>
  <si>
    <t xml:space="preserve">CHOFER AVILA </t>
  </si>
  <si>
    <t>AREVALO AREVALO</t>
  </si>
  <si>
    <t>MAURO TARSICIO</t>
  </si>
  <si>
    <t>CHOFER MUNICIPAL.</t>
  </si>
  <si>
    <t>BERMEO AREVALO</t>
  </si>
  <si>
    <t>LUIS TARSICIO</t>
  </si>
  <si>
    <t>CARPIO DUMAS</t>
  </si>
  <si>
    <t>MARCO IVAN</t>
  </si>
  <si>
    <t>DIAZ ORELLANA</t>
  </si>
  <si>
    <t>EDWIN BENITO</t>
  </si>
  <si>
    <t>JIMENEZ BRITO</t>
  </si>
  <si>
    <t>BENJAMIN RAMIRO</t>
  </si>
  <si>
    <t>JIMENEZ ORELLANA</t>
  </si>
  <si>
    <t>HERNAN VINICIO</t>
  </si>
  <si>
    <t>REYES TORAL</t>
  </si>
  <si>
    <t>EFRAIN RAMIRO</t>
  </si>
  <si>
    <t>SALINAS ASTUDILLO</t>
  </si>
  <si>
    <t>GUIDO FERNANDO</t>
  </si>
  <si>
    <t>CHOFER SALINAS</t>
  </si>
  <si>
    <t>TORRES ROMAN</t>
  </si>
  <si>
    <t>IVAN MOISES</t>
  </si>
  <si>
    <t>CHOFER VOLQUETE.</t>
  </si>
  <si>
    <t>FAJARDO CHACHA</t>
  </si>
  <si>
    <t>MANUEL SEBASTIAN</t>
  </si>
  <si>
    <t>GUARDIAN BODEGUERO.</t>
  </si>
  <si>
    <t>BRITO MOLINA</t>
  </si>
  <si>
    <t>FIDEL ARSECIO</t>
  </si>
  <si>
    <t>JEFE DE TRABAJOS</t>
  </si>
  <si>
    <t>MOROCHO SUMBA</t>
  </si>
  <si>
    <t>JAVIER SANTIAGO</t>
  </si>
  <si>
    <t>JORNALERO.</t>
  </si>
  <si>
    <t>PACHAR UYAGUARI</t>
  </si>
  <si>
    <t>NESTOR ERIBERTO</t>
  </si>
  <si>
    <t>JOSE RENE</t>
  </si>
  <si>
    <t>OPERADOR DE MAQUINARIA.</t>
  </si>
  <si>
    <t>ZHIMNAY VILLAVICENCIO</t>
  </si>
  <si>
    <t>MARCOS VINICIO</t>
  </si>
  <si>
    <t>OPERADOR DE RODILLO.</t>
  </si>
  <si>
    <t>MARIN MOROCHO</t>
  </si>
  <si>
    <t>ANGEL BOLIVAR</t>
  </si>
  <si>
    <t>OPERADOR EXCAVADORA C.</t>
  </si>
  <si>
    <t>ZHIÑIN MARQUEZ</t>
  </si>
  <si>
    <t>MIGUEL ANGEL</t>
  </si>
  <si>
    <t>OPERADOR MOTONIVELADORA.</t>
  </si>
  <si>
    <t>BUELE MORALES</t>
  </si>
  <si>
    <t>OPERADOR RETROEXCAVADORA.</t>
  </si>
  <si>
    <t>MONTESDEOCA VINTIMILLA</t>
  </si>
  <si>
    <t>VICENTE EFREN</t>
  </si>
  <si>
    <t>PERFILERO</t>
  </si>
  <si>
    <t>ORTEGA AREVALO</t>
  </si>
  <si>
    <t>GERMAN BOLIVAR</t>
  </si>
  <si>
    <t>REVISOR VEHICULAR</t>
  </si>
  <si>
    <t>PLASENCIA CARPIO</t>
  </si>
  <si>
    <t>MILTON ANTONIO</t>
  </si>
  <si>
    <t>AUXILIAR DE VARIOS SERVICIOS SB</t>
  </si>
  <si>
    <t>7.1.01.06&amp;3.1.2</t>
  </si>
  <si>
    <t>ZHIMINAY SAGBAY</t>
  </si>
  <si>
    <t>XAVIER ROLANDO</t>
  </si>
  <si>
    <t>ZHIMNAY MARCA</t>
  </si>
  <si>
    <t>VICTOR HUGO</t>
  </si>
  <si>
    <t>JIMENEZ JIMENEZ</t>
  </si>
  <si>
    <t>DIEGO ARMANDO</t>
  </si>
  <si>
    <t>AUXILIAR VARIOS SERVICIOS APSA</t>
  </si>
  <si>
    <t>HERRAEZ ORELLANA</t>
  </si>
  <si>
    <t>GILBERTO PATRICIO</t>
  </si>
  <si>
    <t>AYUDANTE VARIOS SERVICIOS APSA</t>
  </si>
  <si>
    <t>ANGEL MOISES</t>
  </si>
  <si>
    <t>CORONEL CABRERA</t>
  </si>
  <si>
    <t>LUIS ELADIO</t>
  </si>
  <si>
    <t>GUARDIAN BODEGUERO APSA</t>
  </si>
  <si>
    <t>CABRERA TORRES</t>
  </si>
  <si>
    <t>LAUTARO AURELIO</t>
  </si>
  <si>
    <t>INSPECTOR DE REDES DE AA-PP</t>
  </si>
  <si>
    <t>VICTOR RAMIRO</t>
  </si>
  <si>
    <t>LEON ZUÑIGA</t>
  </si>
  <si>
    <t>RUBEN MESIAS</t>
  </si>
  <si>
    <t>AUXILIAR DE SERVICIOS 18 D</t>
  </si>
  <si>
    <t>7.1.01.06&amp;3.1.3</t>
  </si>
  <si>
    <t>MALDONADO AREVALO</t>
  </si>
  <si>
    <t>JOSE JUVENTINO</t>
  </si>
  <si>
    <t>ATARIGUANA BUENO</t>
  </si>
  <si>
    <t>CRISTIAN JUANITO</t>
  </si>
  <si>
    <t>AUXILIAR DE VARIOS SERVICIOS (P 27 D)</t>
  </si>
  <si>
    <t>OSCAR SAGALO</t>
  </si>
  <si>
    <t>EFREN GUSTAVO</t>
  </si>
  <si>
    <t>AYUDANTE VARIOS SERVICIOS ADM CEM</t>
  </si>
  <si>
    <t>CABRERA PLASENCIA</t>
  </si>
  <si>
    <t>FRANCO NEPTALI</t>
  </si>
  <si>
    <t>CONSERJE EXTERNO MANTENIMIENTO Y LIMPIEZ</t>
  </si>
  <si>
    <t>LUIS EDUARDO</t>
  </si>
  <si>
    <t>GUARDIAN RESIDENTE TTTT</t>
  </si>
  <si>
    <t>WILMER JEOVANNY</t>
  </si>
  <si>
    <t>INSPECTOR DE SERVICIOS MUNICIPALES</t>
  </si>
  <si>
    <t>CHIRIBOGA PLASENCIA</t>
  </si>
  <si>
    <t>DARWIN ISRAEL</t>
  </si>
  <si>
    <t>POLICIA MUNICIPAL.</t>
  </si>
  <si>
    <t>7.1.05.10&amp;2.1.1</t>
  </si>
  <si>
    <t>SALINAS CALLE</t>
  </si>
  <si>
    <t>MARTHA ESPERANZA</t>
  </si>
  <si>
    <t>ANALISTA 2 DE TALENTO HUMANO</t>
  </si>
  <si>
    <t>ORTIZ UYAGUARI</t>
  </si>
  <si>
    <t>FABIAN FERNANDO</t>
  </si>
  <si>
    <t>MEDICO TH</t>
  </si>
  <si>
    <t>DOMINGUEZ LLIVICHUZHCA</t>
  </si>
  <si>
    <t>FABIAN ANTONIO</t>
  </si>
  <si>
    <t>MIEMBRO DE LA JUNTA CANTONAL 1</t>
  </si>
  <si>
    <t>SUIN SUIN</t>
  </si>
  <si>
    <t>FLAVIO CORNELIO</t>
  </si>
  <si>
    <t>MIEMBRO DE LA JUNTA CANTONAL 11</t>
  </si>
  <si>
    <t>ZHUNIO ZHUNIO</t>
  </si>
  <si>
    <t>PAOLA CRISTINA</t>
  </si>
  <si>
    <t>MIEMBRO DE LA JUNTA CANTONAL 111</t>
  </si>
  <si>
    <t>JOSE LUIS</t>
  </si>
  <si>
    <t>SECRETARIO NOTIFICADOR DE LA JCPD</t>
  </si>
  <si>
    <t>ZUÑIGA TAMAYO</t>
  </si>
  <si>
    <t>RENE LEONARDO</t>
  </si>
  <si>
    <t>SECRETARIO TECNICO CPIDS</t>
  </si>
  <si>
    <t>CABRERA LEON</t>
  </si>
  <si>
    <t>FREDDY GEOVANNY</t>
  </si>
  <si>
    <t xml:space="preserve">TECNICO DE PARTICIPACION CPDCS </t>
  </si>
  <si>
    <t>PACHECO BUENO</t>
  </si>
  <si>
    <t>JOHANNA DEL CISNE</t>
  </si>
  <si>
    <t>RELACIONADORA PUBLICA N</t>
  </si>
  <si>
    <t>GRANDA ROCANO</t>
  </si>
  <si>
    <t>LIGIA PATRICIA</t>
  </si>
  <si>
    <t>ANALISTA 3 EN C.T.P 28..</t>
  </si>
  <si>
    <t>SAGBAY MOROCHO</t>
  </si>
  <si>
    <t>JESSICA KARINA</t>
  </si>
  <si>
    <t>TRABAJADORA SOCIAL IMEES</t>
  </si>
  <si>
    <t>MOROCHO SAQUINAULA</t>
  </si>
  <si>
    <t>MARIANITA DE JESUS</t>
  </si>
  <si>
    <t xml:space="preserve">DIGITDOR MOVILIDAD </t>
  </si>
  <si>
    <t>CRESPO VELASTEGUI</t>
  </si>
  <si>
    <t>NOE JOSELITO</t>
  </si>
  <si>
    <t>JEFE DE MECANICA II</t>
  </si>
  <si>
    <t>FAJARDO VASQUEZ</t>
  </si>
  <si>
    <t>EDISON PATRICIO</t>
  </si>
  <si>
    <t>RESPONSABLE DE LA UNIDAD DE MOVILIDAD 28</t>
  </si>
  <si>
    <t>PEREZ LLANOS</t>
  </si>
  <si>
    <t>PABLO SANTIAGO</t>
  </si>
  <si>
    <t>TECNICO EN MATRICULACION 11...</t>
  </si>
  <si>
    <t>NUGRA GRANDA</t>
  </si>
  <si>
    <t>DIANA ALEXANDRA</t>
  </si>
  <si>
    <t>ANALISTA 2 ARIDOS Y PETREOS</t>
  </si>
  <si>
    <t>CABRERA TORAL</t>
  </si>
  <si>
    <t>LUISANA AMANDA</t>
  </si>
  <si>
    <t>JEFE DE LA UNIDAD DE GESTION AMBIENTAL</t>
  </si>
  <si>
    <t>JIMENEZ QUICHIMBO</t>
  </si>
  <si>
    <t>DIEGO ANDRES</t>
  </si>
  <si>
    <t>ADMINISTRADOR DEL MERCADO</t>
  </si>
  <si>
    <t>PLACENCIA LEON</t>
  </si>
  <si>
    <t>MARIA AUXILIADORA</t>
  </si>
  <si>
    <t>RESPONSABLE DE AVALUOS Y CATASTROS J</t>
  </si>
  <si>
    <t>BRAVO NUGRA</t>
  </si>
  <si>
    <t>ANA LUCIA</t>
  </si>
  <si>
    <t>AREVALO LEON</t>
  </si>
  <si>
    <t>PAUL SANTIAGO</t>
  </si>
  <si>
    <t>ORTUÑO SAMANIEGO</t>
  </si>
  <si>
    <t>ROSA LUCIA</t>
  </si>
  <si>
    <t>AREVALO COCHANCELA</t>
  </si>
  <si>
    <t>JESSICA MARIA</t>
  </si>
  <si>
    <t>EDUCADORA (CIBV)</t>
  </si>
  <si>
    <t>BRITO BRITO</t>
  </si>
  <si>
    <t>SANDRA MARICELA</t>
  </si>
  <si>
    <t>EDUCADORA CIBV</t>
  </si>
  <si>
    <t>DELGADO TIRADO</t>
  </si>
  <si>
    <t>GLADYS EDELMIRA</t>
  </si>
  <si>
    <t>FAREZ CHILLOGALLI</t>
  </si>
  <si>
    <t>CARMEN MARITHZA</t>
  </si>
  <si>
    <t>MOROCHO GUANOQUIZA</t>
  </si>
  <si>
    <t>CLARA VERONICA</t>
  </si>
  <si>
    <t>URGILEZ URGILEZ</t>
  </si>
  <si>
    <t>MARLENE MARIANA</t>
  </si>
  <si>
    <t>BERMEO FAJARDO</t>
  </si>
  <si>
    <t>ANALIZ ANTONELA</t>
  </si>
  <si>
    <t>MARLENE ELIZABETH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</si>
  <si>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</si>
  <si>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</si>
  <si>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</si>
  <si>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</si>
  <si>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</si>
  <si>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 xml:space="preserve">DIRECCIÓN DE TALENTO HUMANO </t>
  </si>
  <si>
    <t>RESPONSABLE DE LA UNIDAD POSEEDORA DE LA INFORMACIÓN DEL LITERAL c):</t>
  </si>
  <si>
    <t>Lcdo. René Carpio Aleman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</si>
  <si>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</si>
  <si>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</si>
  <si>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</si>
  <si>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(2.368,20/12)*11 (número de meses hasta la información generada en noviembre 2017)</t>
  </si>
  <si>
    <t>Ejemplo: (375,00/12)*11 (número de meses hasta la información generada en noviembre 2017)</t>
  </si>
  <si>
    <t>SECRETARIA/O CONTADOR/A DE LA UNIDAD</t>
  </si>
  <si>
    <t>RECAUDADOR JA</t>
  </si>
  <si>
    <t>INSTRUCTOR DE PROCESOS U.J.I.</t>
  </si>
  <si>
    <t>SANCIONADOR</t>
  </si>
  <si>
    <t>RECAUDADOR ACH</t>
  </si>
  <si>
    <t>GLADYS ESPERANZA</t>
  </si>
  <si>
    <t>TECNICO DE PROYECTOS / RECAUDACION</t>
  </si>
  <si>
    <t>LEON CORONEL</t>
  </si>
  <si>
    <t>MARCO ANTONIO</t>
  </si>
  <si>
    <t>PROMOTOR SOCIAL ML</t>
  </si>
  <si>
    <t>MOROCHO MOROCHO</t>
  </si>
  <si>
    <t>JESSICA ALEXANDRA</t>
  </si>
  <si>
    <t>SAMANIEGO DELGADO</t>
  </si>
  <si>
    <t>SEGARRA CASTRO</t>
  </si>
  <si>
    <t>CARMEN DEL ROCIO</t>
  </si>
  <si>
    <t>EDUCADORA PARA CIBV</t>
  </si>
  <si>
    <t>LITUMA ZHUNIO</t>
  </si>
  <si>
    <t>DANIELA SOLEDAD</t>
  </si>
  <si>
    <t>ORTEGA MATAILO</t>
  </si>
  <si>
    <t>ROSA CELINA</t>
  </si>
  <si>
    <t>AUX PERSONAL DE COCINA CDGJPII GIMA</t>
  </si>
  <si>
    <t>BELESACA ZHUNIO</t>
  </si>
  <si>
    <t>MIRIAM JACQUELINE</t>
  </si>
  <si>
    <t>AUXILIAR DE LIMPIEZA</t>
  </si>
  <si>
    <t>ZHINGRE PACHECO</t>
  </si>
  <si>
    <t>JESSICA FERNANDA</t>
  </si>
  <si>
    <t>COORDINADOR (A) PARA CGMS</t>
  </si>
  <si>
    <t>PEÑA ENCALADA</t>
  </si>
  <si>
    <t>PABLO ANDRES</t>
  </si>
  <si>
    <t>COORDINADOR/A</t>
  </si>
  <si>
    <t>ARIAS MOROCHO</t>
  </si>
  <si>
    <t>JUANITA MARCELA</t>
  </si>
  <si>
    <t>CUIDADORA</t>
  </si>
  <si>
    <t>MIGUITAMA MALLA</t>
  </si>
  <si>
    <t>NELLY SUSANA</t>
  </si>
  <si>
    <t>CUIDADORA CGM</t>
  </si>
  <si>
    <t>MOROCHO SALINAS</t>
  </si>
  <si>
    <t>JULIA MARGARITA</t>
  </si>
  <si>
    <t>CUIDADORA PARA EL CDG JM</t>
  </si>
  <si>
    <t>GUILLEN ZHUNIO</t>
  </si>
  <si>
    <t>EUGENIA ELIZABETH</t>
  </si>
  <si>
    <t xml:space="preserve">CUIDADORA PARA EL CENTRO GERONTOLOGICO </t>
  </si>
  <si>
    <t>DIGNA TARGELIA</t>
  </si>
  <si>
    <t>PERSONAL DE COCINA</t>
  </si>
  <si>
    <t>ZHUNIO MAYAGUARI</t>
  </si>
  <si>
    <t>MIRIAM CECILIA</t>
  </si>
  <si>
    <t>PERSONAL DE COCINA CGJS GIMA</t>
  </si>
  <si>
    <t>BUENO PESANTEZ</t>
  </si>
  <si>
    <t>CHRISTIAN PAUL</t>
  </si>
  <si>
    <t>PSICOLOGO CLINICO BC</t>
  </si>
  <si>
    <t>LOPEZ PONCE</t>
  </si>
  <si>
    <t>JORGE GEOVANNY</t>
  </si>
  <si>
    <t>PSICOLOGO CLINICO LJ</t>
  </si>
  <si>
    <t>MARIN SUIN</t>
  </si>
  <si>
    <t>VICTOR ALBERTO</t>
  </si>
  <si>
    <t xml:space="preserve">TERAPISTA  OCUPACIONAL </t>
  </si>
  <si>
    <t>MOROCHO ZHIMINAICELA</t>
  </si>
  <si>
    <t>ADRIAN MARCELO</t>
  </si>
  <si>
    <t>TERAPISTA FISICO CGJP</t>
  </si>
  <si>
    <t>QUIROGA ORELLANA</t>
  </si>
  <si>
    <t>KARINA NATALY</t>
  </si>
  <si>
    <t>TERAPISTA FISICO QK</t>
  </si>
  <si>
    <t>ZHIMINAYCELA SANCHEZ</t>
  </si>
  <si>
    <t>FRANKLIN ROBERTO</t>
  </si>
  <si>
    <t xml:space="preserve">AUXILIAR DE FACILITACION </t>
  </si>
  <si>
    <t>ZHUNIO FAREZ</t>
  </si>
  <si>
    <t>JANETH CECILIA</t>
  </si>
  <si>
    <t>MALLA DUMAGUALA</t>
  </si>
  <si>
    <t>CRISTIAN FABIAN</t>
  </si>
  <si>
    <t>AUXILIAR DE FACILITADOR.</t>
  </si>
  <si>
    <t>CORONEL TELLO</t>
  </si>
  <si>
    <t>MARIA CECILIA</t>
  </si>
  <si>
    <t>COORDINADOR</t>
  </si>
  <si>
    <t>RIVERA SAGBAY</t>
  </si>
  <si>
    <t>FACILITADOR CD</t>
  </si>
  <si>
    <t>SALINAS BARZALLO</t>
  </si>
  <si>
    <t>CRISTINA MARGARITA</t>
  </si>
  <si>
    <t>FACILITADOR CDPCD</t>
  </si>
  <si>
    <t>CHALCO MONTALVAN</t>
  </si>
  <si>
    <t>KAREN SILVANA</t>
  </si>
  <si>
    <t>TERAPISTA FISICO K</t>
  </si>
  <si>
    <t>CARCHIPULLA URDIALES</t>
  </si>
  <si>
    <t>OLGER GENARO</t>
  </si>
  <si>
    <t>TECNICO DE ATENCION</t>
  </si>
  <si>
    <t>MARCA PIZARRO</t>
  </si>
  <si>
    <t>MARIA CRISTINA</t>
  </si>
  <si>
    <t>LITUMA CAJAMARCA</t>
  </si>
  <si>
    <t>XIMENA AUXILIADORA</t>
  </si>
  <si>
    <t>TECNICO DE ATENCION A PERSONAS DISCAPACI</t>
  </si>
  <si>
    <t>AUXILIAR DE SERVICIOS RB DSCTO</t>
  </si>
  <si>
    <t>CT7</t>
  </si>
  <si>
    <t>CT1</t>
  </si>
  <si>
    <t>CT6</t>
  </si>
  <si>
    <t>CT3</t>
  </si>
  <si>
    <t>CT4</t>
  </si>
  <si>
    <t>CT5</t>
  </si>
  <si>
    <t>GALARZA RIVERA</t>
  </si>
  <si>
    <t>DIANA CAROLINA</t>
  </si>
  <si>
    <t>TRABAJADORA SOCIAL</t>
  </si>
  <si>
    <t>JIMENEZ QUEZADA</t>
  </si>
  <si>
    <t>FANNY MARITHZA</t>
  </si>
  <si>
    <t>PROSECRETARIA</t>
  </si>
  <si>
    <t>AREVALO DEL POZO</t>
  </si>
  <si>
    <t>CARLA MICHELLE</t>
  </si>
  <si>
    <t>TECNICO DE CATASTRO RURAL</t>
  </si>
  <si>
    <t>FANNY ADRIANA</t>
  </si>
  <si>
    <t>EDUCADORA GF</t>
  </si>
  <si>
    <t>EDUCADORA SC</t>
  </si>
  <si>
    <t>EDUCADORA SM</t>
  </si>
  <si>
    <t>ALEMAN JIMENEZ</t>
  </si>
  <si>
    <t>JENNY GRACIELA</t>
  </si>
  <si>
    <t>AUXILIAR DE PERSONAL DE COCINA</t>
  </si>
  <si>
    <t>GONZALEZ PIÑA</t>
  </si>
  <si>
    <t>WILFRIDO JAVIER</t>
  </si>
  <si>
    <t>PSICOLOGO CLINICO GW</t>
  </si>
  <si>
    <t>AUXILIAR DE FACILITACION ZJ</t>
  </si>
  <si>
    <t>URGILES SAMANIEGO</t>
  </si>
  <si>
    <t>PABLO VICENTE</t>
  </si>
  <si>
    <t>TECNICO DE ATENCION A PCD</t>
  </si>
  <si>
    <t>SAGBAY CORONEL</t>
  </si>
  <si>
    <t>MARICELA ESTEFANIA</t>
  </si>
  <si>
    <t>PROM. SOCI, (A.MAYOR)</t>
  </si>
  <si>
    <t>ORDOÑEZ BRITO</t>
  </si>
  <si>
    <t>JORGE ANDRES</t>
  </si>
  <si>
    <t>PROMOTOR SOCIAL ADULTO MAYOR CON DISCAPA</t>
  </si>
  <si>
    <t>RODRIGUEZ ORELLANA</t>
  </si>
  <si>
    <t>CARLOS MEDARDO</t>
  </si>
  <si>
    <t>CADA MIGUITAMA</t>
  </si>
  <si>
    <t>JOSE ANDRES</t>
  </si>
  <si>
    <t>PROMOTOR SOCIAL CJ</t>
  </si>
  <si>
    <t>BRAVO SISALIMA</t>
  </si>
  <si>
    <t>MARTHA ALEXANDRA</t>
  </si>
  <si>
    <t>PROMOTOR/A SOC. (AD.MAYOR)</t>
  </si>
  <si>
    <t>URGILEZ CORONEL</t>
  </si>
  <si>
    <t>ESTEFANIA ESTHER</t>
  </si>
  <si>
    <t>PROMOTOR/A SOCIAL (AM)</t>
  </si>
  <si>
    <t>MORALES DELGADO</t>
  </si>
  <si>
    <t>EVELYN GIOMARA</t>
  </si>
  <si>
    <t>ASISTENTE ADMINISTRATIVA</t>
  </si>
  <si>
    <t>Asesor 5</t>
  </si>
  <si>
    <t>GALARZA RIVERA DIANA CAROLINA</t>
  </si>
  <si>
    <t>JIMENEZ QUEZADA FANNY MARITHZA</t>
  </si>
  <si>
    <t>renecarpio11@gmail.com</t>
  </si>
  <si>
    <t>(02) 2266-106 EXTENSIÓN 140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</si>
</sst>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8DCF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5" fillId="4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5" borderId="5" xfId="0" applyFont="1" applyFill="1" applyBorder="1" applyAlignment="1">
      <alignment horizontal="left" vertical="center" wrapText="1"/>
    </xf>
    <xf numFmtId="2" fontId="0" fillId="0" borderId="5" xfId="0" applyNumberFormat="1" applyBorder="1"/>
    <xf numFmtId="0" fontId="7" fillId="7" borderId="7" xfId="0" applyFont="1" applyFill="1" applyBorder="1" applyAlignment="1">
      <alignment horizontal="left" vertical="center" wrapText="1"/>
    </xf>
    <xf numFmtId="2" fontId="7" fillId="7" borderId="7" xfId="0" applyNumberFormat="1" applyFont="1" applyFill="1" applyBorder="1" applyAlignment="1">
      <alignment horizontal="left" vertical="center" wrapText="1"/>
    </xf>
    <xf numFmtId="4" fontId="4" fillId="5" borderId="5" xfId="0" applyNumberFormat="1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0" fillId="5" borderId="0" xfId="0" applyFill="1"/>
    <xf numFmtId="0" fontId="11" fillId="5" borderId="0" xfId="0" applyFont="1" applyFill="1"/>
    <xf numFmtId="0" fontId="2" fillId="5" borderId="0" xfId="0" applyFont="1" applyFill="1"/>
    <xf numFmtId="0" fontId="0" fillId="5" borderId="0" xfId="0" applyFill="1" applyAlignment="1">
      <alignment wrapText="1"/>
    </xf>
    <xf numFmtId="0" fontId="1" fillId="5" borderId="0" xfId="0" applyFont="1" applyFill="1"/>
    <xf numFmtId="0" fontId="1" fillId="5" borderId="0" xfId="0" applyFont="1" applyFill="1" applyAlignment="1">
      <alignment wrapText="1"/>
    </xf>
    <xf numFmtId="164" fontId="0" fillId="0" borderId="0" xfId="0" applyNumberFormat="1"/>
    <xf numFmtId="0" fontId="0" fillId="5" borderId="5" xfId="0" applyNumberFormat="1" applyFont="1" applyFill="1" applyBorder="1" applyAlignment="1">
      <alignment horizontal="right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5" borderId="0" xfId="0" applyNumberFormat="1" applyFill="1"/>
    <xf numFmtId="2" fontId="0" fillId="5" borderId="5" xfId="0" applyNumberFormat="1" applyFont="1" applyFill="1" applyBorder="1" applyAlignment="1">
      <alignment horizontal="right" vertical="center" wrapText="1"/>
    </xf>
    <xf numFmtId="2" fontId="4" fillId="5" borderId="5" xfId="0" applyNumberFormat="1" applyFont="1" applyFill="1" applyBorder="1" applyAlignment="1">
      <alignment horizontal="right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right" vertical="center" wrapText="1"/>
    </xf>
    <xf numFmtId="164" fontId="0" fillId="5" borderId="0" xfId="0" applyNumberFormat="1" applyFill="1"/>
    <xf numFmtId="164" fontId="0" fillId="0" borderId="5" xfId="0" applyNumberFormat="1" applyBorder="1"/>
    <xf numFmtId="0" fontId="4" fillId="6" borderId="8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3" xfId="0" applyBorder="1"/>
    <xf numFmtId="0" fontId="0" fillId="5" borderId="13" xfId="0" applyFont="1" applyFill="1" applyBorder="1" applyAlignment="1">
      <alignment horizontal="center" vertical="center" wrapText="1"/>
    </xf>
    <xf numFmtId="2" fontId="0" fillId="5" borderId="13" xfId="0" applyNumberFormat="1" applyFont="1" applyFill="1" applyBorder="1" applyAlignment="1">
      <alignment horizontal="right" vertical="center" wrapText="1"/>
    </xf>
    <xf numFmtId="164" fontId="0" fillId="0" borderId="13" xfId="0" applyNumberFormat="1" applyBorder="1"/>
    <xf numFmtId="0" fontId="0" fillId="8" borderId="5" xfId="0" applyFill="1" applyBorder="1"/>
    <xf numFmtId="0" fontId="0" fillId="9" borderId="5" xfId="0" applyFill="1" applyBorder="1"/>
    <xf numFmtId="0" fontId="0" fillId="10" borderId="5" xfId="0" applyFill="1" applyBorder="1"/>
    <xf numFmtId="0" fontId="0" fillId="11" borderId="5" xfId="0" applyFill="1" applyBorder="1"/>
    <xf numFmtId="0" fontId="0" fillId="12" borderId="5" xfId="0" applyFill="1" applyBorder="1"/>
    <xf numFmtId="0" fontId="0" fillId="13" borderId="5" xfId="0" applyFill="1" applyBorder="1"/>
    <xf numFmtId="0" fontId="0" fillId="14" borderId="5" xfId="0" applyFill="1" applyBorder="1"/>
    <xf numFmtId="0" fontId="0" fillId="15" borderId="5" xfId="0" applyFill="1" applyBorder="1"/>
    <xf numFmtId="0" fontId="0" fillId="16" borderId="5" xfId="0" applyFill="1" applyBorder="1"/>
    <xf numFmtId="0" fontId="0" fillId="17" borderId="5" xfId="0" applyFill="1" applyBorder="1"/>
    <xf numFmtId="0" fontId="0" fillId="18" borderId="5" xfId="0" applyFill="1" applyBorder="1"/>
    <xf numFmtId="0" fontId="0" fillId="19" borderId="5" xfId="0" applyFill="1" applyBorder="1"/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9" fillId="0" borderId="6" xfId="2" applyFont="1" applyBorder="1" applyAlignment="1" applyProtection="1">
      <alignment horizontal="center" vertical="center" wrapText="1"/>
    </xf>
    <xf numFmtId="0" fontId="9" fillId="0" borderId="7" xfId="2" applyFont="1" applyBorder="1" applyAlignment="1" applyProtection="1">
      <alignment horizontal="center" vertical="center" wrapText="1"/>
    </xf>
    <xf numFmtId="0" fontId="9" fillId="0" borderId="8" xfId="2" applyFont="1" applyBorder="1" applyAlignment="1" applyProtection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8D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208"/>
  <sheetViews>
    <sheetView tabSelected="1" workbookViewId="0">
      <pane xSplit="3" ySplit="4" topLeftCell="K194" activePane="bottomRight" state="frozen"/>
      <selection pane="topRight" activeCell="D1" sqref="D1"/>
      <selection pane="bottomLeft" activeCell="A5" sqref="A5"/>
      <selection pane="bottomRight" activeCell="L199" sqref="L199:O204"/>
    </sheetView>
  </sheetViews>
  <sheetFormatPr baseColWidth="10" defaultRowHeight="15"/>
  <cols>
    <col min="1" max="1" width="14.85546875" customWidth="1"/>
    <col min="2" max="3" width="22.85546875" customWidth="1"/>
    <col min="4" max="4" width="40.140625" hidden="1" customWidth="1"/>
    <col min="5" max="5" width="31.42578125" customWidth="1"/>
    <col min="6" max="8" width="22.85546875" customWidth="1"/>
    <col min="9" max="9" width="22.85546875" style="20" customWidth="1"/>
    <col min="10" max="10" width="22.85546875" customWidth="1"/>
    <col min="11" max="13" width="22.85546875" style="20" customWidth="1"/>
    <col min="14" max="14" width="22.85546875" style="17" customWidth="1"/>
    <col min="15" max="15" width="22.85546875" style="20" customWidth="1"/>
  </cols>
  <sheetData>
    <row r="1" spans="1:15" ht="15.7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.75">
      <c r="A3" s="71" t="s">
        <v>2</v>
      </c>
      <c r="B3" s="72"/>
      <c r="C3" s="72"/>
      <c r="D3" s="72"/>
      <c r="E3" s="72"/>
      <c r="F3" s="72"/>
      <c r="G3" s="72"/>
      <c r="H3" s="72"/>
      <c r="I3" s="72"/>
      <c r="J3" s="73"/>
      <c r="K3" s="74" t="s">
        <v>3</v>
      </c>
      <c r="L3" s="75"/>
      <c r="M3" s="75"/>
      <c r="N3" s="75"/>
      <c r="O3" s="75"/>
    </row>
    <row r="4" spans="1:15" ht="47.25">
      <c r="A4" s="1" t="s">
        <v>4</v>
      </c>
      <c r="B4" s="1" t="s">
        <v>5</v>
      </c>
      <c r="C4" s="1" t="s">
        <v>6</v>
      </c>
      <c r="D4" s="1"/>
      <c r="E4" s="1" t="s">
        <v>7</v>
      </c>
      <c r="F4" s="1" t="s">
        <v>8</v>
      </c>
      <c r="G4" s="1" t="s">
        <v>9</v>
      </c>
      <c r="H4" s="1" t="s">
        <v>10</v>
      </c>
      <c r="I4" s="19" t="s">
        <v>11</v>
      </c>
      <c r="J4" s="1" t="s">
        <v>12</v>
      </c>
      <c r="K4" s="19" t="s">
        <v>13</v>
      </c>
      <c r="L4" s="19" t="s">
        <v>14</v>
      </c>
      <c r="M4" s="19" t="s">
        <v>15</v>
      </c>
      <c r="N4" s="24" t="s">
        <v>16</v>
      </c>
      <c r="O4" s="19" t="s">
        <v>17</v>
      </c>
    </row>
    <row r="5" spans="1:15" ht="15.75">
      <c r="A5" s="2">
        <v>1</v>
      </c>
      <c r="B5" s="3" t="s">
        <v>18</v>
      </c>
      <c r="C5" s="3" t="s">
        <v>19</v>
      </c>
      <c r="D5" s="39" t="str">
        <f>CONCATENATE(B5," ",C5)</f>
        <v>GALINDO CORONEL MARIA FRANCISCA</v>
      </c>
      <c r="E5" s="3" t="s">
        <v>20</v>
      </c>
      <c r="F5" s="1" t="s">
        <v>21</v>
      </c>
      <c r="G5" s="3" t="s">
        <v>22</v>
      </c>
      <c r="H5" s="1">
        <v>5</v>
      </c>
      <c r="I5" s="5">
        <v>675</v>
      </c>
      <c r="J5" s="18">
        <f>I5*12</f>
        <v>8100</v>
      </c>
      <c r="K5" s="3">
        <v>56.25</v>
      </c>
      <c r="L5" s="5">
        <v>33.33</v>
      </c>
      <c r="M5" s="27">
        <v>0</v>
      </c>
      <c r="N5" s="27">
        <v>0</v>
      </c>
      <c r="O5" s="22">
        <f>K5+L5+M5+N5</f>
        <v>89.58</v>
      </c>
    </row>
    <row r="6" spans="1:15" ht="15.75">
      <c r="A6" s="2">
        <v>2</v>
      </c>
      <c r="B6" s="3" t="s">
        <v>23</v>
      </c>
      <c r="C6" s="3" t="s">
        <v>24</v>
      </c>
      <c r="D6" s="39" t="str">
        <f t="shared" ref="D6:D8" si="0">CONCATENATE(B6," ",C6)</f>
        <v>CARPIO ALEMAN RENE ANTONIO</v>
      </c>
      <c r="E6" s="3" t="s">
        <v>25</v>
      </c>
      <c r="F6" s="1" t="s">
        <v>21</v>
      </c>
      <c r="G6" s="3" t="s">
        <v>22</v>
      </c>
      <c r="H6" s="1">
        <v>15</v>
      </c>
      <c r="I6" s="5">
        <v>2034</v>
      </c>
      <c r="J6" s="18">
        <f t="shared" ref="J6:J69" si="1">I6*12</f>
        <v>24408</v>
      </c>
      <c r="K6" s="3">
        <v>0</v>
      </c>
      <c r="L6" s="5">
        <v>0</v>
      </c>
      <c r="M6" s="27">
        <v>0</v>
      </c>
      <c r="N6" s="27">
        <v>0</v>
      </c>
      <c r="O6" s="22">
        <f t="shared" ref="O6:O69" si="2">K6+L6+M6+N6</f>
        <v>0</v>
      </c>
    </row>
    <row r="7" spans="1:15" ht="15.75">
      <c r="A7" s="2">
        <v>3</v>
      </c>
      <c r="B7" s="3" t="s">
        <v>26</v>
      </c>
      <c r="C7" s="3" t="s">
        <v>27</v>
      </c>
      <c r="D7" s="39" t="str">
        <f t="shared" si="0"/>
        <v>FAICAN CABRERA VICTOR ORLANDO</v>
      </c>
      <c r="E7" s="3" t="s">
        <v>28</v>
      </c>
      <c r="F7" s="1" t="s">
        <v>21</v>
      </c>
      <c r="G7" s="3" t="s">
        <v>22</v>
      </c>
      <c r="H7" s="1">
        <v>11</v>
      </c>
      <c r="I7" s="5">
        <v>1212</v>
      </c>
      <c r="J7" s="18">
        <f t="shared" si="1"/>
        <v>14544</v>
      </c>
      <c r="K7" s="3">
        <v>0</v>
      </c>
      <c r="L7" s="5">
        <v>0</v>
      </c>
      <c r="M7" s="27">
        <v>0</v>
      </c>
      <c r="N7" s="27">
        <v>0</v>
      </c>
      <c r="O7" s="22">
        <f t="shared" si="2"/>
        <v>0</v>
      </c>
    </row>
    <row r="8" spans="1:15" ht="15.75">
      <c r="A8" s="2">
        <v>4</v>
      </c>
      <c r="B8" s="3" t="s">
        <v>29</v>
      </c>
      <c r="C8" s="3" t="s">
        <v>30</v>
      </c>
      <c r="D8" s="39" t="str">
        <f t="shared" si="0"/>
        <v>SOLORZANO DELGADO SUSANA EULALIA</v>
      </c>
      <c r="E8" s="3" t="s">
        <v>31</v>
      </c>
      <c r="F8" s="1" t="s">
        <v>21</v>
      </c>
      <c r="G8" s="3" t="s">
        <v>22</v>
      </c>
      <c r="H8" s="1">
        <v>10</v>
      </c>
      <c r="I8" s="5">
        <v>1086</v>
      </c>
      <c r="J8" s="18">
        <f t="shared" si="1"/>
        <v>13032</v>
      </c>
      <c r="K8" s="3">
        <v>90.5</v>
      </c>
      <c r="L8" s="5">
        <v>33.33</v>
      </c>
      <c r="M8" s="27">
        <v>0</v>
      </c>
      <c r="N8" s="27">
        <v>0</v>
      </c>
      <c r="O8" s="22">
        <f t="shared" si="2"/>
        <v>123.83</v>
      </c>
    </row>
    <row r="9" spans="1:15" ht="15.75">
      <c r="A9" s="2">
        <v>5</v>
      </c>
      <c r="B9" s="3" t="s">
        <v>32</v>
      </c>
      <c r="C9" s="3" t="s">
        <v>33</v>
      </c>
      <c r="D9" s="40" t="str">
        <f t="shared" ref="D9:D25" si="3">CONCATENATE(B9," ",C9)</f>
        <v>ARIAS JIMENEZ ROSA MARIANA</v>
      </c>
      <c r="E9" s="3" t="s">
        <v>34</v>
      </c>
      <c r="F9" s="1" t="s">
        <v>21</v>
      </c>
      <c r="G9" s="3" t="s">
        <v>35</v>
      </c>
      <c r="H9" s="1">
        <v>6</v>
      </c>
      <c r="I9" s="5">
        <v>733</v>
      </c>
      <c r="J9" s="18">
        <f t="shared" si="1"/>
        <v>8796</v>
      </c>
      <c r="K9" s="3">
        <v>0</v>
      </c>
      <c r="L9" s="5">
        <v>0</v>
      </c>
      <c r="M9" s="27">
        <v>0</v>
      </c>
      <c r="N9" s="27">
        <v>0</v>
      </c>
      <c r="O9" s="22">
        <f t="shared" si="2"/>
        <v>0</v>
      </c>
    </row>
    <row r="10" spans="1:15" ht="15.75">
      <c r="A10" s="2">
        <v>6</v>
      </c>
      <c r="B10" s="3" t="s">
        <v>36</v>
      </c>
      <c r="C10" s="3" t="s">
        <v>37</v>
      </c>
      <c r="D10" s="40" t="str">
        <f t="shared" si="3"/>
        <v>YUMBLA VELEZ DIANA MARIELA</v>
      </c>
      <c r="E10" s="3" t="s">
        <v>38</v>
      </c>
      <c r="F10" s="1" t="s">
        <v>21</v>
      </c>
      <c r="G10" s="3" t="s">
        <v>35</v>
      </c>
      <c r="H10" s="1">
        <v>7</v>
      </c>
      <c r="I10" s="5">
        <v>817</v>
      </c>
      <c r="J10" s="18">
        <f t="shared" si="1"/>
        <v>9804</v>
      </c>
      <c r="K10" s="3">
        <v>0</v>
      </c>
      <c r="L10" s="5">
        <v>0</v>
      </c>
      <c r="M10" s="27">
        <v>0</v>
      </c>
      <c r="N10" s="27">
        <v>0</v>
      </c>
      <c r="O10" s="22">
        <f t="shared" si="2"/>
        <v>0</v>
      </c>
    </row>
    <row r="11" spans="1:15" ht="15.75">
      <c r="A11" s="2">
        <v>7</v>
      </c>
      <c r="B11" s="3" t="s">
        <v>39</v>
      </c>
      <c r="C11" s="3" t="s">
        <v>40</v>
      </c>
      <c r="D11" s="40" t="str">
        <f t="shared" si="3"/>
        <v>GALARZA DELGADO NELVA ELISABETH</v>
      </c>
      <c r="E11" s="3" t="s">
        <v>41</v>
      </c>
      <c r="F11" s="1" t="s">
        <v>21</v>
      </c>
      <c r="G11" s="3" t="s">
        <v>35</v>
      </c>
      <c r="H11" s="1">
        <v>10</v>
      </c>
      <c r="I11" s="5">
        <v>1086</v>
      </c>
      <c r="J11" s="18">
        <f t="shared" si="1"/>
        <v>13032</v>
      </c>
      <c r="K11" s="3">
        <v>0</v>
      </c>
      <c r="L11" s="5">
        <v>0</v>
      </c>
      <c r="M11" s="27">
        <v>0</v>
      </c>
      <c r="N11" s="27">
        <v>0</v>
      </c>
      <c r="O11" s="22">
        <f t="shared" si="2"/>
        <v>0</v>
      </c>
    </row>
    <row r="12" spans="1:15" ht="15.75">
      <c r="A12" s="2">
        <v>8</v>
      </c>
      <c r="B12" s="3" t="s">
        <v>42</v>
      </c>
      <c r="C12" s="3" t="s">
        <v>43</v>
      </c>
      <c r="D12" s="40" t="str">
        <f t="shared" si="3"/>
        <v>RAMOS TELLO ALVARO LEONEL</v>
      </c>
      <c r="E12" s="3" t="s">
        <v>44</v>
      </c>
      <c r="F12" s="1" t="s">
        <v>21</v>
      </c>
      <c r="G12" s="3" t="s">
        <v>35</v>
      </c>
      <c r="H12" s="1">
        <v>15</v>
      </c>
      <c r="I12" s="5">
        <v>2034</v>
      </c>
      <c r="J12" s="18">
        <f t="shared" si="1"/>
        <v>24408</v>
      </c>
      <c r="K12" s="3">
        <v>0</v>
      </c>
      <c r="L12" s="5">
        <v>0</v>
      </c>
      <c r="M12" s="27">
        <v>0</v>
      </c>
      <c r="N12" s="27">
        <v>0</v>
      </c>
      <c r="O12" s="22">
        <f t="shared" si="2"/>
        <v>0</v>
      </c>
    </row>
    <row r="13" spans="1:15" ht="15.75">
      <c r="A13" s="2">
        <v>9</v>
      </c>
      <c r="B13" s="3" t="s">
        <v>45</v>
      </c>
      <c r="C13" s="3" t="s">
        <v>46</v>
      </c>
      <c r="D13" s="40" t="str">
        <f t="shared" si="3"/>
        <v>MOROCHO SANCHEZ CARLOS TARQUINO</v>
      </c>
      <c r="E13" s="3" t="s">
        <v>47</v>
      </c>
      <c r="F13" s="1" t="s">
        <v>21</v>
      </c>
      <c r="G13" s="3" t="s">
        <v>35</v>
      </c>
      <c r="H13" s="1">
        <v>7</v>
      </c>
      <c r="I13" s="5">
        <v>817</v>
      </c>
      <c r="J13" s="18">
        <f t="shared" si="1"/>
        <v>9804</v>
      </c>
      <c r="K13" s="3">
        <v>0</v>
      </c>
      <c r="L13" s="5">
        <v>0</v>
      </c>
      <c r="M13" s="27">
        <v>0</v>
      </c>
      <c r="N13" s="27">
        <v>0</v>
      </c>
      <c r="O13" s="22">
        <f t="shared" si="2"/>
        <v>0</v>
      </c>
    </row>
    <row r="14" spans="1:15" ht="15.75">
      <c r="A14" s="2">
        <v>10</v>
      </c>
      <c r="B14" s="3" t="s">
        <v>48</v>
      </c>
      <c r="C14" s="3" t="s">
        <v>49</v>
      </c>
      <c r="D14" s="40" t="str">
        <f t="shared" si="3"/>
        <v>PESANTEZ ARIAS FANNY YOLANDA</v>
      </c>
      <c r="E14" s="3" t="s">
        <v>50</v>
      </c>
      <c r="F14" s="1" t="s">
        <v>21</v>
      </c>
      <c r="G14" s="3" t="s">
        <v>35</v>
      </c>
      <c r="H14" s="1">
        <v>11</v>
      </c>
      <c r="I14" s="5">
        <v>1212</v>
      </c>
      <c r="J14" s="18">
        <f t="shared" si="1"/>
        <v>14544</v>
      </c>
      <c r="K14" s="3">
        <v>101</v>
      </c>
      <c r="L14" s="5">
        <v>33.33</v>
      </c>
      <c r="M14" s="27">
        <v>0</v>
      </c>
      <c r="N14" s="27">
        <v>0</v>
      </c>
      <c r="O14" s="22">
        <f t="shared" si="2"/>
        <v>134.32999999999998</v>
      </c>
    </row>
    <row r="15" spans="1:15" ht="15.75">
      <c r="A15" s="2">
        <v>11</v>
      </c>
      <c r="B15" s="3" t="s">
        <v>51</v>
      </c>
      <c r="C15" s="3" t="s">
        <v>52</v>
      </c>
      <c r="D15" s="40" t="str">
        <f t="shared" si="3"/>
        <v>ZHIMNAY PULLA SERGIO HUMBERTO</v>
      </c>
      <c r="E15" s="3" t="s">
        <v>53</v>
      </c>
      <c r="F15" s="1" t="s">
        <v>21</v>
      </c>
      <c r="G15" s="3" t="s">
        <v>35</v>
      </c>
      <c r="H15" s="1">
        <v>11</v>
      </c>
      <c r="I15" s="5">
        <v>1212</v>
      </c>
      <c r="J15" s="18">
        <f t="shared" si="1"/>
        <v>14544</v>
      </c>
      <c r="K15" s="3">
        <v>0</v>
      </c>
      <c r="L15" s="5">
        <v>0</v>
      </c>
      <c r="M15" s="27">
        <v>0</v>
      </c>
      <c r="N15" s="27">
        <v>0</v>
      </c>
      <c r="O15" s="22">
        <f t="shared" si="2"/>
        <v>0</v>
      </c>
    </row>
    <row r="16" spans="1:15" ht="15.75">
      <c r="A16" s="2">
        <v>12</v>
      </c>
      <c r="B16" s="3" t="s">
        <v>54</v>
      </c>
      <c r="C16" s="3" t="s">
        <v>55</v>
      </c>
      <c r="D16" s="40" t="str">
        <f t="shared" si="3"/>
        <v>DELGADO VINTIMILLA DIEGO SANTIAGO</v>
      </c>
      <c r="E16" s="3" t="s">
        <v>56</v>
      </c>
      <c r="F16" s="1" t="s">
        <v>21</v>
      </c>
      <c r="G16" s="3" t="s">
        <v>35</v>
      </c>
      <c r="H16" s="1">
        <v>13</v>
      </c>
      <c r="I16" s="5">
        <v>1676</v>
      </c>
      <c r="J16" s="18">
        <f t="shared" si="1"/>
        <v>20112</v>
      </c>
      <c r="K16" s="3">
        <v>0</v>
      </c>
      <c r="L16" s="5">
        <v>0</v>
      </c>
      <c r="M16" s="27">
        <v>0</v>
      </c>
      <c r="N16" s="27">
        <v>0</v>
      </c>
      <c r="O16" s="22">
        <f t="shared" si="2"/>
        <v>0</v>
      </c>
    </row>
    <row r="17" spans="1:15" ht="15.75">
      <c r="A17" s="2">
        <v>13</v>
      </c>
      <c r="B17" s="3" t="s">
        <v>57</v>
      </c>
      <c r="C17" s="3" t="s">
        <v>58</v>
      </c>
      <c r="D17" s="40" t="str">
        <f t="shared" si="3"/>
        <v>ZHIMINAYCELA LOJA YUDIMAN BOLIVAR</v>
      </c>
      <c r="E17" s="3" t="s">
        <v>59</v>
      </c>
      <c r="F17" s="1" t="s">
        <v>21</v>
      </c>
      <c r="G17" s="3" t="s">
        <v>35</v>
      </c>
      <c r="H17" s="1">
        <v>11</v>
      </c>
      <c r="I17" s="5">
        <v>1212</v>
      </c>
      <c r="J17" s="18">
        <f t="shared" si="1"/>
        <v>14544</v>
      </c>
      <c r="K17" s="3">
        <v>0</v>
      </c>
      <c r="L17" s="5">
        <v>0</v>
      </c>
      <c r="M17" s="27">
        <v>0</v>
      </c>
      <c r="N17" s="27">
        <v>0</v>
      </c>
      <c r="O17" s="22">
        <f t="shared" si="2"/>
        <v>0</v>
      </c>
    </row>
    <row r="18" spans="1:15" ht="15.75">
      <c r="A18" s="2">
        <v>14</v>
      </c>
      <c r="B18" s="3" t="s">
        <v>152</v>
      </c>
      <c r="C18" s="3" t="s">
        <v>153</v>
      </c>
      <c r="D18" s="40" t="str">
        <f t="shared" si="3"/>
        <v>CHIRIBOGA QUEZADA ALEXANDRA VERONICA</v>
      </c>
      <c r="E18" s="3" t="s">
        <v>441</v>
      </c>
      <c r="F18" s="1" t="s">
        <v>21</v>
      </c>
      <c r="G18" s="3" t="s">
        <v>35</v>
      </c>
      <c r="H18" s="1">
        <v>7</v>
      </c>
      <c r="I18" s="5">
        <v>817</v>
      </c>
      <c r="J18" s="18">
        <f t="shared" si="1"/>
        <v>9804</v>
      </c>
      <c r="K18" s="3">
        <v>68.08</v>
      </c>
      <c r="L18" s="5">
        <v>33.33</v>
      </c>
      <c r="M18" s="27">
        <v>0</v>
      </c>
      <c r="N18" s="27">
        <v>0</v>
      </c>
      <c r="O18" s="22">
        <f t="shared" si="2"/>
        <v>101.41</v>
      </c>
    </row>
    <row r="19" spans="1:15" ht="15.75">
      <c r="A19" s="2">
        <v>15</v>
      </c>
      <c r="B19" s="3" t="s">
        <v>60</v>
      </c>
      <c r="C19" s="3" t="s">
        <v>61</v>
      </c>
      <c r="D19" s="40" t="str">
        <f t="shared" si="3"/>
        <v>FAJARDO SANCHEZ SUSANA BEATRIZ</v>
      </c>
      <c r="E19" s="3" t="s">
        <v>62</v>
      </c>
      <c r="F19" s="1" t="s">
        <v>21</v>
      </c>
      <c r="G19" s="3" t="s">
        <v>35</v>
      </c>
      <c r="H19" s="1">
        <v>11</v>
      </c>
      <c r="I19" s="5">
        <v>1212</v>
      </c>
      <c r="J19" s="18">
        <f t="shared" si="1"/>
        <v>14544</v>
      </c>
      <c r="K19" s="3">
        <v>0</v>
      </c>
      <c r="L19" s="5">
        <v>0</v>
      </c>
      <c r="M19" s="27">
        <v>0</v>
      </c>
      <c r="N19" s="27">
        <v>0</v>
      </c>
      <c r="O19" s="22">
        <f t="shared" si="2"/>
        <v>0</v>
      </c>
    </row>
    <row r="20" spans="1:15" ht="15.75">
      <c r="A20" s="2">
        <v>16</v>
      </c>
      <c r="B20" s="3" t="s">
        <v>63</v>
      </c>
      <c r="C20" s="3" t="s">
        <v>442</v>
      </c>
      <c r="D20" s="40" t="str">
        <f t="shared" si="3"/>
        <v>UYAGUARI PACHAR GLADYS ESPERANZA</v>
      </c>
      <c r="E20" s="3" t="s">
        <v>64</v>
      </c>
      <c r="F20" s="1" t="s">
        <v>21</v>
      </c>
      <c r="G20" s="3" t="s">
        <v>35</v>
      </c>
      <c r="H20" s="1">
        <v>11</v>
      </c>
      <c r="I20" s="5">
        <v>1212</v>
      </c>
      <c r="J20" s="18">
        <f t="shared" si="1"/>
        <v>14544</v>
      </c>
      <c r="K20" s="3">
        <v>0</v>
      </c>
      <c r="L20" s="5">
        <v>0</v>
      </c>
      <c r="M20" s="27">
        <v>0</v>
      </c>
      <c r="N20" s="27">
        <v>0</v>
      </c>
      <c r="O20" s="22">
        <f t="shared" si="2"/>
        <v>0</v>
      </c>
    </row>
    <row r="21" spans="1:15" ht="15.75">
      <c r="A21" s="2">
        <v>17</v>
      </c>
      <c r="B21" s="3" t="s">
        <v>65</v>
      </c>
      <c r="C21" s="3" t="s">
        <v>66</v>
      </c>
      <c r="D21" s="38" t="str">
        <f t="shared" si="3"/>
        <v>COBOS TORRES MANUEL GONZALO</v>
      </c>
      <c r="E21" s="3" t="s">
        <v>67</v>
      </c>
      <c r="F21" s="1" t="s">
        <v>21</v>
      </c>
      <c r="G21" s="3" t="s">
        <v>68</v>
      </c>
      <c r="H21" s="1">
        <v>15</v>
      </c>
      <c r="I21" s="5">
        <v>2034</v>
      </c>
      <c r="J21" s="18">
        <f t="shared" si="1"/>
        <v>24408</v>
      </c>
      <c r="K21" s="3">
        <v>169.5</v>
      </c>
      <c r="L21" s="5">
        <v>33.33</v>
      </c>
      <c r="M21" s="27">
        <v>0</v>
      </c>
      <c r="N21" s="27">
        <v>0</v>
      </c>
      <c r="O21" s="22">
        <f t="shared" si="2"/>
        <v>202.82999999999998</v>
      </c>
    </row>
    <row r="22" spans="1:15" ht="15.75">
      <c r="A22" s="2">
        <v>18</v>
      </c>
      <c r="B22" s="3" t="s">
        <v>69</v>
      </c>
      <c r="C22" s="3" t="s">
        <v>70</v>
      </c>
      <c r="D22" s="38" t="str">
        <f t="shared" si="3"/>
        <v>ORTEGA PRADO RENE FERNANDO</v>
      </c>
      <c r="E22" s="3" t="s">
        <v>71</v>
      </c>
      <c r="F22" s="1" t="s">
        <v>21</v>
      </c>
      <c r="G22" s="3" t="s">
        <v>68</v>
      </c>
      <c r="H22" s="1">
        <v>11</v>
      </c>
      <c r="I22" s="5">
        <v>1212</v>
      </c>
      <c r="J22" s="18">
        <f t="shared" si="1"/>
        <v>14544</v>
      </c>
      <c r="K22" s="3">
        <v>101</v>
      </c>
      <c r="L22" s="5">
        <v>33.33</v>
      </c>
      <c r="M22" s="27">
        <v>0</v>
      </c>
      <c r="N22" s="27">
        <v>0</v>
      </c>
      <c r="O22" s="22">
        <f t="shared" si="2"/>
        <v>134.32999999999998</v>
      </c>
    </row>
    <row r="23" spans="1:15" ht="15.75">
      <c r="A23" s="2">
        <v>19</v>
      </c>
      <c r="B23" s="3" t="s">
        <v>23</v>
      </c>
      <c r="C23" s="3" t="s">
        <v>72</v>
      </c>
      <c r="D23" s="42" t="str">
        <f t="shared" si="3"/>
        <v>CARPIO ALEMAN FROILAN ADOLFO</v>
      </c>
      <c r="E23" s="3" t="s">
        <v>73</v>
      </c>
      <c r="F23" s="1" t="s">
        <v>21</v>
      </c>
      <c r="G23" s="3" t="s">
        <v>74</v>
      </c>
      <c r="H23" s="1">
        <v>15</v>
      </c>
      <c r="I23" s="5">
        <v>2115</v>
      </c>
      <c r="J23" s="18">
        <f t="shared" si="1"/>
        <v>25380</v>
      </c>
      <c r="K23" s="3">
        <v>0</v>
      </c>
      <c r="L23" s="5">
        <v>0</v>
      </c>
      <c r="M23" s="27">
        <v>0</v>
      </c>
      <c r="N23" s="27">
        <v>0</v>
      </c>
      <c r="O23" s="22">
        <f t="shared" si="2"/>
        <v>0</v>
      </c>
    </row>
    <row r="24" spans="1:15" ht="15.75">
      <c r="A24" s="2">
        <v>20</v>
      </c>
      <c r="B24" s="3" t="s">
        <v>75</v>
      </c>
      <c r="C24" s="3" t="s">
        <v>76</v>
      </c>
      <c r="D24" s="42" t="str">
        <f t="shared" si="3"/>
        <v>LEON BERMEO ALEJANDRA SALOME</v>
      </c>
      <c r="E24" s="3" t="s">
        <v>77</v>
      </c>
      <c r="F24" s="1" t="s">
        <v>21</v>
      </c>
      <c r="G24" s="3" t="s">
        <v>74</v>
      </c>
      <c r="H24" s="1">
        <v>4</v>
      </c>
      <c r="I24" s="5">
        <v>622</v>
      </c>
      <c r="J24" s="18">
        <f t="shared" si="1"/>
        <v>7464</v>
      </c>
      <c r="K24" s="3">
        <v>51.83</v>
      </c>
      <c r="L24" s="5">
        <v>33.33</v>
      </c>
      <c r="M24" s="27">
        <v>0</v>
      </c>
      <c r="N24" s="27">
        <v>0</v>
      </c>
      <c r="O24" s="22">
        <f t="shared" si="2"/>
        <v>85.16</v>
      </c>
    </row>
    <row r="25" spans="1:15" ht="15.75">
      <c r="A25" s="2">
        <v>21</v>
      </c>
      <c r="B25" s="3" t="s">
        <v>78</v>
      </c>
      <c r="C25" s="3" t="s">
        <v>79</v>
      </c>
      <c r="D25" s="42" t="str">
        <f t="shared" si="3"/>
        <v>REINOSO BERMEO KATYA ISABEL</v>
      </c>
      <c r="E25" s="3" t="s">
        <v>77</v>
      </c>
      <c r="F25" s="1" t="s">
        <v>21</v>
      </c>
      <c r="G25" s="3" t="s">
        <v>74</v>
      </c>
      <c r="H25" s="1">
        <v>4</v>
      </c>
      <c r="I25" s="5">
        <v>622</v>
      </c>
      <c r="J25" s="18">
        <f t="shared" si="1"/>
        <v>7464</v>
      </c>
      <c r="K25" s="3">
        <v>51.83</v>
      </c>
      <c r="L25" s="5">
        <v>33.33</v>
      </c>
      <c r="M25" s="27">
        <v>0</v>
      </c>
      <c r="N25" s="27">
        <v>0</v>
      </c>
      <c r="O25" s="22">
        <f t="shared" si="2"/>
        <v>85.16</v>
      </c>
    </row>
    <row r="26" spans="1:15" ht="15.75">
      <c r="A26" s="2">
        <v>22</v>
      </c>
      <c r="B26" s="3" t="s">
        <v>80</v>
      </c>
      <c r="C26" s="3" t="s">
        <v>81</v>
      </c>
      <c r="D26" s="36" t="str">
        <f t="shared" ref="D26" si="4">CONCATENATE(B26," ",C26)</f>
        <v>NOBOA IÑIGUEZ MARIA CARIDAD</v>
      </c>
      <c r="E26" s="3" t="s">
        <v>82</v>
      </c>
      <c r="F26" s="1" t="s">
        <v>21</v>
      </c>
      <c r="G26" s="3" t="s">
        <v>83</v>
      </c>
      <c r="H26" s="1">
        <v>5</v>
      </c>
      <c r="I26" s="5">
        <v>675</v>
      </c>
      <c r="J26" s="18">
        <f t="shared" si="1"/>
        <v>8100</v>
      </c>
      <c r="K26" s="3">
        <v>56.25</v>
      </c>
      <c r="L26" s="5">
        <v>33.33</v>
      </c>
      <c r="M26" s="27">
        <v>0</v>
      </c>
      <c r="N26" s="27">
        <v>0</v>
      </c>
      <c r="O26" s="22">
        <f t="shared" si="2"/>
        <v>89.58</v>
      </c>
    </row>
    <row r="27" spans="1:15" ht="15.75">
      <c r="A27" s="2">
        <v>23</v>
      </c>
      <c r="B27" s="3" t="s">
        <v>84</v>
      </c>
      <c r="C27" s="3" t="s">
        <v>85</v>
      </c>
      <c r="D27" s="37" t="str">
        <f t="shared" ref="D27:D57" si="5">CONCATENATE(B27," ",C27)</f>
        <v>MOSCOSO GRANDA ROMULO EDMUNDO</v>
      </c>
      <c r="E27" s="3" t="s">
        <v>86</v>
      </c>
      <c r="F27" s="1" t="s">
        <v>21</v>
      </c>
      <c r="G27" s="3" t="s">
        <v>87</v>
      </c>
      <c r="H27" s="1" t="s">
        <v>576</v>
      </c>
      <c r="I27" s="5">
        <v>2028.6</v>
      </c>
      <c r="J27" s="18">
        <f t="shared" si="1"/>
        <v>24343.199999999997</v>
      </c>
      <c r="K27" s="3">
        <v>0</v>
      </c>
      <c r="L27" s="5">
        <v>0</v>
      </c>
      <c r="M27" s="27">
        <v>0</v>
      </c>
      <c r="N27" s="27">
        <v>0</v>
      </c>
      <c r="O27" s="22">
        <f t="shared" si="2"/>
        <v>0</v>
      </c>
    </row>
    <row r="28" spans="1:15" ht="15.75">
      <c r="A28" s="2">
        <v>24</v>
      </c>
      <c r="B28" s="3" t="s">
        <v>88</v>
      </c>
      <c r="C28" s="3" t="s">
        <v>89</v>
      </c>
      <c r="D28" s="37" t="str">
        <f t="shared" si="5"/>
        <v>PESANTEZ SAMANIEGO EZEQUIEL</v>
      </c>
      <c r="E28" s="3" t="s">
        <v>86</v>
      </c>
      <c r="F28" s="1" t="s">
        <v>21</v>
      </c>
      <c r="G28" s="3" t="s">
        <v>87</v>
      </c>
      <c r="H28" s="1" t="s">
        <v>576</v>
      </c>
      <c r="I28" s="5">
        <v>2028.6</v>
      </c>
      <c r="J28" s="18">
        <f t="shared" si="1"/>
        <v>24343.199999999997</v>
      </c>
      <c r="K28" s="3">
        <v>0</v>
      </c>
      <c r="L28" s="5">
        <v>0</v>
      </c>
      <c r="M28" s="27">
        <v>0</v>
      </c>
      <c r="N28" s="27">
        <v>0</v>
      </c>
      <c r="O28" s="22">
        <f t="shared" si="2"/>
        <v>0</v>
      </c>
    </row>
    <row r="29" spans="1:15" ht="15.75">
      <c r="A29" s="2">
        <v>25</v>
      </c>
      <c r="B29" s="3" t="s">
        <v>90</v>
      </c>
      <c r="C29" s="3" t="s">
        <v>91</v>
      </c>
      <c r="D29" s="37" t="str">
        <f t="shared" si="5"/>
        <v>HUAYLLASACA BELESACA HERMEL PATRICIO</v>
      </c>
      <c r="E29" s="3" t="s">
        <v>92</v>
      </c>
      <c r="F29" s="1" t="s">
        <v>21</v>
      </c>
      <c r="G29" s="3" t="s">
        <v>87</v>
      </c>
      <c r="H29" s="1" t="s">
        <v>576</v>
      </c>
      <c r="I29" s="5">
        <v>2028.6</v>
      </c>
      <c r="J29" s="18">
        <f t="shared" si="1"/>
        <v>24343.199999999997</v>
      </c>
      <c r="K29" s="3">
        <v>0</v>
      </c>
      <c r="L29" s="5">
        <v>0</v>
      </c>
      <c r="M29" s="27">
        <v>0</v>
      </c>
      <c r="N29" s="27">
        <v>0</v>
      </c>
      <c r="O29" s="22">
        <f t="shared" si="2"/>
        <v>0</v>
      </c>
    </row>
    <row r="30" spans="1:15" ht="15.75">
      <c r="A30" s="2">
        <v>26</v>
      </c>
      <c r="B30" s="3" t="s">
        <v>93</v>
      </c>
      <c r="C30" s="3" t="s">
        <v>94</v>
      </c>
      <c r="D30" s="37" t="str">
        <f t="shared" si="5"/>
        <v>NUGRA PUCHA ANGEL DARIO</v>
      </c>
      <c r="E30" s="3" t="s">
        <v>92</v>
      </c>
      <c r="F30" s="1" t="s">
        <v>21</v>
      </c>
      <c r="G30" s="3" t="s">
        <v>87</v>
      </c>
      <c r="H30" s="1" t="s">
        <v>576</v>
      </c>
      <c r="I30" s="5">
        <v>2028.6</v>
      </c>
      <c r="J30" s="18">
        <f t="shared" si="1"/>
        <v>24343.199999999997</v>
      </c>
      <c r="K30" s="3">
        <v>0</v>
      </c>
      <c r="L30" s="5">
        <v>0</v>
      </c>
      <c r="M30" s="27">
        <v>0</v>
      </c>
      <c r="N30" s="27">
        <v>0</v>
      </c>
      <c r="O30" s="22">
        <f t="shared" si="2"/>
        <v>0</v>
      </c>
    </row>
    <row r="31" spans="1:15" ht="15.75">
      <c r="A31" s="2">
        <v>27</v>
      </c>
      <c r="B31" s="3" t="s">
        <v>95</v>
      </c>
      <c r="C31" s="3" t="s">
        <v>96</v>
      </c>
      <c r="D31" s="37" t="str">
        <f t="shared" si="5"/>
        <v>SANCHEZ NUGRA MARIO GILBERTO</v>
      </c>
      <c r="E31" s="3" t="s">
        <v>92</v>
      </c>
      <c r="F31" s="1" t="s">
        <v>21</v>
      </c>
      <c r="G31" s="3" t="s">
        <v>87</v>
      </c>
      <c r="H31" s="1" t="s">
        <v>576</v>
      </c>
      <c r="I31" s="5">
        <v>2028.6</v>
      </c>
      <c r="J31" s="18">
        <f t="shared" si="1"/>
        <v>24343.199999999997</v>
      </c>
      <c r="K31" s="3">
        <v>0</v>
      </c>
      <c r="L31" s="5">
        <v>0</v>
      </c>
      <c r="M31" s="27">
        <v>0</v>
      </c>
      <c r="N31" s="27">
        <v>0</v>
      </c>
      <c r="O31" s="22">
        <f t="shared" si="2"/>
        <v>0</v>
      </c>
    </row>
    <row r="32" spans="1:15" ht="15.75">
      <c r="A32" s="2">
        <v>28</v>
      </c>
      <c r="B32" s="3" t="s">
        <v>97</v>
      </c>
      <c r="C32" s="3" t="s">
        <v>98</v>
      </c>
      <c r="D32" s="37" t="str">
        <f t="shared" si="5"/>
        <v>ASTUDILLO CHIRIBOGA WILSON MAURICIO</v>
      </c>
      <c r="E32" s="3" t="s">
        <v>99</v>
      </c>
      <c r="F32" s="1" t="s">
        <v>21</v>
      </c>
      <c r="G32" s="3" t="s">
        <v>87</v>
      </c>
      <c r="H32" s="1">
        <v>13</v>
      </c>
      <c r="I32" s="5">
        <v>1676</v>
      </c>
      <c r="J32" s="18">
        <f t="shared" si="1"/>
        <v>20112</v>
      </c>
      <c r="K32" s="3">
        <v>139.66999999999999</v>
      </c>
      <c r="L32" s="5">
        <v>33.33</v>
      </c>
      <c r="M32" s="27">
        <v>0</v>
      </c>
      <c r="N32" s="27">
        <v>0</v>
      </c>
      <c r="O32" s="22">
        <f t="shared" si="2"/>
        <v>173</v>
      </c>
    </row>
    <row r="33" spans="1:15" ht="15.75">
      <c r="A33" s="2">
        <v>29</v>
      </c>
      <c r="B33" s="3" t="s">
        <v>100</v>
      </c>
      <c r="C33" s="3" t="s">
        <v>101</v>
      </c>
      <c r="D33" s="37" t="str">
        <f t="shared" si="5"/>
        <v>UYAGUARI QUEZADA PABLO ALCIBAR</v>
      </c>
      <c r="E33" s="3" t="s">
        <v>102</v>
      </c>
      <c r="F33" s="1" t="s">
        <v>21</v>
      </c>
      <c r="G33" s="3" t="s">
        <v>87</v>
      </c>
      <c r="H33" s="1">
        <v>6</v>
      </c>
      <c r="I33" s="5">
        <v>4508</v>
      </c>
      <c r="J33" s="18">
        <f t="shared" si="1"/>
        <v>54096</v>
      </c>
      <c r="K33" s="3">
        <v>0</v>
      </c>
      <c r="L33" s="5">
        <v>0</v>
      </c>
      <c r="M33" s="27">
        <v>0</v>
      </c>
      <c r="N33" s="27">
        <v>0</v>
      </c>
      <c r="O33" s="22">
        <f t="shared" si="2"/>
        <v>0</v>
      </c>
    </row>
    <row r="34" spans="1:15" ht="15.75">
      <c r="A34" s="2">
        <v>30</v>
      </c>
      <c r="B34" s="3" t="s">
        <v>103</v>
      </c>
      <c r="C34" s="3" t="s">
        <v>104</v>
      </c>
      <c r="D34" s="43" t="str">
        <f t="shared" si="5"/>
        <v>ORTEGA GALARZA ROSITA ANDREA</v>
      </c>
      <c r="E34" s="3" t="s">
        <v>105</v>
      </c>
      <c r="F34" s="1" t="s">
        <v>21</v>
      </c>
      <c r="G34" s="3" t="s">
        <v>106</v>
      </c>
      <c r="H34" s="1">
        <v>4</v>
      </c>
      <c r="I34" s="5">
        <v>622</v>
      </c>
      <c r="J34" s="18">
        <f t="shared" si="1"/>
        <v>7464</v>
      </c>
      <c r="K34" s="3">
        <v>0</v>
      </c>
      <c r="L34" s="5">
        <v>0</v>
      </c>
      <c r="M34" s="27">
        <v>0</v>
      </c>
      <c r="N34" s="27">
        <v>0</v>
      </c>
      <c r="O34" s="22">
        <f t="shared" si="2"/>
        <v>0</v>
      </c>
    </row>
    <row r="35" spans="1:15" ht="15.75">
      <c r="A35" s="2">
        <v>31</v>
      </c>
      <c r="B35" s="3" t="s">
        <v>107</v>
      </c>
      <c r="C35" s="3" t="s">
        <v>108</v>
      </c>
      <c r="D35" s="43" t="str">
        <f t="shared" si="5"/>
        <v>ORELLANA SIGUENZA NUBE JHOANA</v>
      </c>
      <c r="E35" s="3" t="s">
        <v>109</v>
      </c>
      <c r="F35" s="1" t="s">
        <v>21</v>
      </c>
      <c r="G35" s="3" t="s">
        <v>106</v>
      </c>
      <c r="H35" s="1">
        <v>8</v>
      </c>
      <c r="I35" s="5">
        <v>901</v>
      </c>
      <c r="J35" s="18">
        <f t="shared" si="1"/>
        <v>10812</v>
      </c>
      <c r="K35" s="3">
        <v>0</v>
      </c>
      <c r="L35" s="5">
        <v>0</v>
      </c>
      <c r="M35" s="27">
        <v>0</v>
      </c>
      <c r="N35" s="27">
        <v>0</v>
      </c>
      <c r="O35" s="22">
        <f t="shared" si="2"/>
        <v>0</v>
      </c>
    </row>
    <row r="36" spans="1:15" ht="15.75">
      <c r="A36" s="2">
        <v>32</v>
      </c>
      <c r="B36" s="3" t="s">
        <v>112</v>
      </c>
      <c r="C36" s="3" t="s">
        <v>113</v>
      </c>
      <c r="D36" s="43" t="str">
        <f t="shared" si="5"/>
        <v>PERALTA RIERA GUADALUPE MAGDALENA</v>
      </c>
      <c r="E36" s="3" t="s">
        <v>114</v>
      </c>
      <c r="F36" s="1" t="s">
        <v>21</v>
      </c>
      <c r="G36" s="3" t="s">
        <v>106</v>
      </c>
      <c r="H36" s="1">
        <v>8</v>
      </c>
      <c r="I36" s="5">
        <v>901</v>
      </c>
      <c r="J36" s="18">
        <f t="shared" si="1"/>
        <v>10812</v>
      </c>
      <c r="K36" s="3">
        <v>0</v>
      </c>
      <c r="L36" s="5">
        <v>0</v>
      </c>
      <c r="M36" s="27">
        <v>0</v>
      </c>
      <c r="N36" s="27">
        <v>0</v>
      </c>
      <c r="O36" s="22">
        <f t="shared" si="2"/>
        <v>0</v>
      </c>
    </row>
    <row r="37" spans="1:15" ht="15.75">
      <c r="A37" s="2">
        <v>33</v>
      </c>
      <c r="B37" s="3" t="s">
        <v>115</v>
      </c>
      <c r="C37" s="3" t="s">
        <v>116</v>
      </c>
      <c r="D37" s="43" t="str">
        <f t="shared" si="5"/>
        <v>SANMARTIN MONCAYO MARIANA DE JESUS</v>
      </c>
      <c r="E37" s="3" t="s">
        <v>114</v>
      </c>
      <c r="F37" s="1" t="s">
        <v>21</v>
      </c>
      <c r="G37" s="3" t="s">
        <v>106</v>
      </c>
      <c r="H37" s="1">
        <v>8</v>
      </c>
      <c r="I37" s="5">
        <v>901</v>
      </c>
      <c r="J37" s="18">
        <f t="shared" si="1"/>
        <v>10812</v>
      </c>
      <c r="K37" s="3">
        <v>0</v>
      </c>
      <c r="L37" s="5">
        <v>0</v>
      </c>
      <c r="M37" s="27">
        <v>0</v>
      </c>
      <c r="N37" s="27">
        <v>0</v>
      </c>
      <c r="O37" s="22">
        <f t="shared" si="2"/>
        <v>0</v>
      </c>
    </row>
    <row r="38" spans="1:15" ht="15.75">
      <c r="A38" s="2">
        <v>34</v>
      </c>
      <c r="B38" s="3" t="s">
        <v>110</v>
      </c>
      <c r="C38" s="3" t="s">
        <v>111</v>
      </c>
      <c r="D38" s="43" t="str">
        <f t="shared" si="5"/>
        <v>COLLAGUAZO SANCHEZ DOLORES SUSANA</v>
      </c>
      <c r="E38" s="3" t="s">
        <v>437</v>
      </c>
      <c r="F38" s="1" t="s">
        <v>21</v>
      </c>
      <c r="G38" s="3" t="s">
        <v>106</v>
      </c>
      <c r="H38" s="1">
        <v>7</v>
      </c>
      <c r="I38" s="5">
        <v>817</v>
      </c>
      <c r="J38" s="18">
        <f t="shared" si="1"/>
        <v>9804</v>
      </c>
      <c r="K38" s="3">
        <v>68.08</v>
      </c>
      <c r="L38" s="5">
        <v>33.33</v>
      </c>
      <c r="M38" s="27">
        <v>0</v>
      </c>
      <c r="N38" s="27">
        <v>0</v>
      </c>
      <c r="O38" s="22">
        <f t="shared" si="2"/>
        <v>101.41</v>
      </c>
    </row>
    <row r="39" spans="1:15" ht="15.75">
      <c r="A39" s="2">
        <v>35</v>
      </c>
      <c r="B39" s="3" t="s">
        <v>117</v>
      </c>
      <c r="C39" s="3" t="s">
        <v>118</v>
      </c>
      <c r="D39" s="43" t="str">
        <f t="shared" si="5"/>
        <v>ALVARADO DELGADO EULALIA BEATRIZ</v>
      </c>
      <c r="E39" s="3" t="s">
        <v>119</v>
      </c>
      <c r="F39" s="1" t="s">
        <v>21</v>
      </c>
      <c r="G39" s="3" t="s">
        <v>106</v>
      </c>
      <c r="H39" s="1">
        <v>10</v>
      </c>
      <c r="I39" s="5">
        <v>1086</v>
      </c>
      <c r="J39" s="18">
        <f t="shared" si="1"/>
        <v>13032</v>
      </c>
      <c r="K39" s="3">
        <v>0</v>
      </c>
      <c r="L39" s="5">
        <v>0</v>
      </c>
      <c r="M39" s="27">
        <v>0</v>
      </c>
      <c r="N39" s="27">
        <v>0</v>
      </c>
      <c r="O39" s="22">
        <f t="shared" si="2"/>
        <v>0</v>
      </c>
    </row>
    <row r="40" spans="1:15" ht="15.75">
      <c r="A40" s="2">
        <v>36</v>
      </c>
      <c r="B40" s="3" t="s">
        <v>120</v>
      </c>
      <c r="C40" s="3" t="s">
        <v>121</v>
      </c>
      <c r="D40" s="43" t="str">
        <f t="shared" si="5"/>
        <v>GAÑAN CHUMBAY DARWIN JAVIER</v>
      </c>
      <c r="E40" s="3" t="s">
        <v>122</v>
      </c>
      <c r="F40" s="1" t="s">
        <v>21</v>
      </c>
      <c r="G40" s="3" t="s">
        <v>106</v>
      </c>
      <c r="H40" s="1">
        <v>8</v>
      </c>
      <c r="I40" s="5">
        <v>901</v>
      </c>
      <c r="J40" s="18">
        <f t="shared" si="1"/>
        <v>10812</v>
      </c>
      <c r="K40" s="3">
        <v>0</v>
      </c>
      <c r="L40" s="5">
        <v>0</v>
      </c>
      <c r="M40" s="27">
        <v>0</v>
      </c>
      <c r="N40" s="27">
        <v>0</v>
      </c>
      <c r="O40" s="22">
        <f t="shared" si="2"/>
        <v>0</v>
      </c>
    </row>
    <row r="41" spans="1:15" ht="15.75">
      <c r="A41" s="2">
        <v>37</v>
      </c>
      <c r="B41" s="3" t="s">
        <v>123</v>
      </c>
      <c r="C41" s="3" t="s">
        <v>124</v>
      </c>
      <c r="D41" s="43" t="str">
        <f t="shared" si="5"/>
        <v>CALLE SAMANIEGO DIEGO EDUARDO</v>
      </c>
      <c r="E41" s="3" t="s">
        <v>125</v>
      </c>
      <c r="F41" s="1" t="s">
        <v>21</v>
      </c>
      <c r="G41" s="3" t="s">
        <v>106</v>
      </c>
      <c r="H41" s="1">
        <v>15</v>
      </c>
      <c r="I41" s="5">
        <v>2034</v>
      </c>
      <c r="J41" s="18">
        <f t="shared" si="1"/>
        <v>24408</v>
      </c>
      <c r="K41" s="3">
        <v>0</v>
      </c>
      <c r="L41" s="5">
        <v>0</v>
      </c>
      <c r="M41" s="27">
        <v>0</v>
      </c>
      <c r="N41" s="27">
        <v>0</v>
      </c>
      <c r="O41" s="22">
        <f t="shared" si="2"/>
        <v>0</v>
      </c>
    </row>
    <row r="42" spans="1:15" ht="15.75">
      <c r="A42" s="2">
        <v>38</v>
      </c>
      <c r="B42" s="3" t="s">
        <v>127</v>
      </c>
      <c r="C42" s="3" t="s">
        <v>128</v>
      </c>
      <c r="D42" s="43" t="str">
        <f t="shared" si="5"/>
        <v>CABRERA ZAMORA JUAN PABLO</v>
      </c>
      <c r="E42" s="3" t="s">
        <v>129</v>
      </c>
      <c r="F42" s="1" t="s">
        <v>21</v>
      </c>
      <c r="G42" s="3" t="s">
        <v>126</v>
      </c>
      <c r="H42" s="1">
        <v>15</v>
      </c>
      <c r="I42" s="5">
        <v>2034</v>
      </c>
      <c r="J42" s="18">
        <f t="shared" si="1"/>
        <v>24408</v>
      </c>
      <c r="K42" s="3">
        <v>169.5</v>
      </c>
      <c r="L42" s="5">
        <v>33.33</v>
      </c>
      <c r="M42" s="27">
        <v>0</v>
      </c>
      <c r="N42" s="27">
        <v>0</v>
      </c>
      <c r="O42" s="22">
        <f t="shared" si="2"/>
        <v>202.82999999999998</v>
      </c>
    </row>
    <row r="43" spans="1:15" ht="15.75">
      <c r="A43" s="2">
        <v>39</v>
      </c>
      <c r="B43" s="3" t="s">
        <v>130</v>
      </c>
      <c r="C43" s="3" t="s">
        <v>131</v>
      </c>
      <c r="D43" s="43" t="str">
        <f t="shared" si="5"/>
        <v>TENEZACA ATARIGUANA DAVID IGNACIO</v>
      </c>
      <c r="E43" s="3" t="s">
        <v>132</v>
      </c>
      <c r="F43" s="1" t="s">
        <v>21</v>
      </c>
      <c r="G43" s="3" t="s">
        <v>126</v>
      </c>
      <c r="H43" s="1">
        <v>10</v>
      </c>
      <c r="I43" s="5">
        <v>1086</v>
      </c>
      <c r="J43" s="18">
        <f t="shared" si="1"/>
        <v>13032</v>
      </c>
      <c r="K43" s="3">
        <v>90.5</v>
      </c>
      <c r="L43" s="5">
        <v>33.33</v>
      </c>
      <c r="M43" s="27">
        <v>0</v>
      </c>
      <c r="N43" s="27">
        <v>0</v>
      </c>
      <c r="O43" s="22">
        <f t="shared" si="2"/>
        <v>123.83</v>
      </c>
    </row>
    <row r="44" spans="1:15" ht="15.75">
      <c r="A44" s="2">
        <v>40</v>
      </c>
      <c r="B44" s="3" t="s">
        <v>133</v>
      </c>
      <c r="C44" s="3" t="s">
        <v>134</v>
      </c>
      <c r="D44" s="43" t="str">
        <f t="shared" si="5"/>
        <v>GALARZA TORRES CESAR EMILIANO</v>
      </c>
      <c r="E44" s="3" t="s">
        <v>135</v>
      </c>
      <c r="F44" s="1" t="s">
        <v>21</v>
      </c>
      <c r="G44" s="3" t="s">
        <v>126</v>
      </c>
      <c r="H44" s="1">
        <v>7</v>
      </c>
      <c r="I44" s="5">
        <v>817</v>
      </c>
      <c r="J44" s="18">
        <f t="shared" si="1"/>
        <v>9804</v>
      </c>
      <c r="K44" s="3">
        <v>68.08</v>
      </c>
      <c r="L44" s="5">
        <v>33.33</v>
      </c>
      <c r="M44" s="27">
        <v>0</v>
      </c>
      <c r="N44" s="27">
        <v>0</v>
      </c>
      <c r="O44" s="22">
        <f t="shared" si="2"/>
        <v>101.41</v>
      </c>
    </row>
    <row r="45" spans="1:15" ht="15.75">
      <c r="A45" s="2">
        <v>41</v>
      </c>
      <c r="B45" s="3" t="s">
        <v>136</v>
      </c>
      <c r="C45" s="3" t="s">
        <v>137</v>
      </c>
      <c r="D45" s="43" t="str">
        <f t="shared" si="5"/>
        <v>ILLESCAS AREVALO ANDREA YESENIA</v>
      </c>
      <c r="E45" s="3" t="s">
        <v>138</v>
      </c>
      <c r="F45" s="1" t="s">
        <v>21</v>
      </c>
      <c r="G45" s="3" t="s">
        <v>139</v>
      </c>
      <c r="H45" s="1">
        <v>5</v>
      </c>
      <c r="I45" s="5">
        <v>675</v>
      </c>
      <c r="J45" s="18">
        <f t="shared" si="1"/>
        <v>8100</v>
      </c>
      <c r="K45" s="3">
        <v>56.25</v>
      </c>
      <c r="L45" s="5">
        <v>33.33</v>
      </c>
      <c r="M45" s="27">
        <v>0</v>
      </c>
      <c r="N45" s="27">
        <v>0</v>
      </c>
      <c r="O45" s="22">
        <f t="shared" si="2"/>
        <v>89.58</v>
      </c>
    </row>
    <row r="46" spans="1:15" ht="15.75">
      <c r="A46" s="2">
        <v>42</v>
      </c>
      <c r="B46" s="3" t="s">
        <v>140</v>
      </c>
      <c r="C46" s="3" t="s">
        <v>141</v>
      </c>
      <c r="D46" s="43" t="str">
        <f t="shared" si="5"/>
        <v>ILLESCAS CABRERA JOSE GERARDO</v>
      </c>
      <c r="E46" s="3" t="s">
        <v>142</v>
      </c>
      <c r="F46" s="1" t="s">
        <v>21</v>
      </c>
      <c r="G46" s="3" t="s">
        <v>139</v>
      </c>
      <c r="H46" s="1">
        <v>15</v>
      </c>
      <c r="I46" s="5">
        <v>2034</v>
      </c>
      <c r="J46" s="18">
        <f t="shared" si="1"/>
        <v>24408</v>
      </c>
      <c r="K46" s="3">
        <v>0</v>
      </c>
      <c r="L46" s="5">
        <v>0</v>
      </c>
      <c r="M46" s="27">
        <v>0</v>
      </c>
      <c r="N46" s="27">
        <v>0</v>
      </c>
      <c r="O46" s="22">
        <f t="shared" si="2"/>
        <v>0</v>
      </c>
    </row>
    <row r="47" spans="1:15" ht="15.75">
      <c r="A47" s="2">
        <v>43</v>
      </c>
      <c r="B47" s="3" t="s">
        <v>143</v>
      </c>
      <c r="C47" s="3" t="s">
        <v>144</v>
      </c>
      <c r="D47" s="43" t="str">
        <f t="shared" si="5"/>
        <v>DUMAS TORRES PORFIRIO SEBASTIAN</v>
      </c>
      <c r="E47" s="3" t="s">
        <v>145</v>
      </c>
      <c r="F47" s="1" t="s">
        <v>21</v>
      </c>
      <c r="G47" s="3" t="s">
        <v>139</v>
      </c>
      <c r="H47" s="1">
        <v>5</v>
      </c>
      <c r="I47" s="5">
        <v>675</v>
      </c>
      <c r="J47" s="18">
        <f t="shared" si="1"/>
        <v>8100</v>
      </c>
      <c r="K47" s="3">
        <v>56.25</v>
      </c>
      <c r="L47" s="5">
        <v>33.33</v>
      </c>
      <c r="M47" s="27">
        <v>0</v>
      </c>
      <c r="N47" s="27">
        <v>0</v>
      </c>
      <c r="O47" s="22">
        <f t="shared" si="2"/>
        <v>89.58</v>
      </c>
    </row>
    <row r="48" spans="1:15" ht="15.75">
      <c r="A48" s="2">
        <v>44</v>
      </c>
      <c r="B48" s="3" t="s">
        <v>146</v>
      </c>
      <c r="C48" s="3" t="s">
        <v>147</v>
      </c>
      <c r="D48" s="43" t="str">
        <f t="shared" si="5"/>
        <v>PESANTEZ CALLE LORGIA NARCISA</v>
      </c>
      <c r="E48" s="3" t="s">
        <v>138</v>
      </c>
      <c r="F48" s="1" t="s">
        <v>21</v>
      </c>
      <c r="G48" s="3" t="s">
        <v>148</v>
      </c>
      <c r="H48" s="1">
        <v>5</v>
      </c>
      <c r="I48" s="5">
        <v>675</v>
      </c>
      <c r="J48" s="18">
        <f t="shared" si="1"/>
        <v>8100</v>
      </c>
      <c r="K48" s="3">
        <v>0</v>
      </c>
      <c r="L48" s="5">
        <v>0</v>
      </c>
      <c r="M48" s="27">
        <v>0</v>
      </c>
      <c r="N48" s="27">
        <v>0</v>
      </c>
      <c r="O48" s="22">
        <f t="shared" si="2"/>
        <v>0</v>
      </c>
    </row>
    <row r="49" spans="1:15" ht="15.75">
      <c r="A49" s="2">
        <v>45</v>
      </c>
      <c r="B49" s="3" t="s">
        <v>149</v>
      </c>
      <c r="C49" s="3" t="s">
        <v>150</v>
      </c>
      <c r="D49" s="43" t="str">
        <f t="shared" si="5"/>
        <v>AVILA AVILA RENE BOLIVAR</v>
      </c>
      <c r="E49" s="3" t="s">
        <v>151</v>
      </c>
      <c r="F49" s="1" t="s">
        <v>21</v>
      </c>
      <c r="G49" s="3" t="s">
        <v>148</v>
      </c>
      <c r="H49" s="1">
        <v>4</v>
      </c>
      <c r="I49" s="5">
        <v>622</v>
      </c>
      <c r="J49" s="18">
        <f t="shared" si="1"/>
        <v>7464</v>
      </c>
      <c r="K49" s="3">
        <v>0</v>
      </c>
      <c r="L49" s="5">
        <v>0</v>
      </c>
      <c r="M49" s="27">
        <v>0</v>
      </c>
      <c r="N49" s="27">
        <v>0</v>
      </c>
      <c r="O49" s="22">
        <f t="shared" si="2"/>
        <v>0</v>
      </c>
    </row>
    <row r="50" spans="1:15" ht="15.75">
      <c r="A50" s="2">
        <v>46</v>
      </c>
      <c r="B50" s="3" t="s">
        <v>154</v>
      </c>
      <c r="C50" s="3" t="s">
        <v>155</v>
      </c>
      <c r="D50" s="43" t="str">
        <f t="shared" si="5"/>
        <v>ZHIMNAYCELA NUGRA HERIBERTO ERMINIO</v>
      </c>
      <c r="E50" s="3" t="s">
        <v>156</v>
      </c>
      <c r="F50" s="1" t="s">
        <v>21</v>
      </c>
      <c r="G50" s="3" t="s">
        <v>148</v>
      </c>
      <c r="H50" s="1">
        <v>10</v>
      </c>
      <c r="I50" s="5">
        <v>1086</v>
      </c>
      <c r="J50" s="18">
        <f t="shared" si="1"/>
        <v>13032</v>
      </c>
      <c r="K50" s="3">
        <v>0</v>
      </c>
      <c r="L50" s="5">
        <v>0</v>
      </c>
      <c r="M50" s="27">
        <v>0</v>
      </c>
      <c r="N50" s="27">
        <v>0</v>
      </c>
      <c r="O50" s="22">
        <f t="shared" si="2"/>
        <v>0</v>
      </c>
    </row>
    <row r="51" spans="1:15" ht="15.75">
      <c r="A51" s="2">
        <v>47</v>
      </c>
      <c r="B51" s="3" t="s">
        <v>157</v>
      </c>
      <c r="C51" s="3" t="s">
        <v>158</v>
      </c>
      <c r="D51" s="43" t="str">
        <f t="shared" si="5"/>
        <v>ATARIGUANA ORELLANA JUAN CARLOS</v>
      </c>
      <c r="E51" s="3" t="s">
        <v>159</v>
      </c>
      <c r="F51" s="1" t="s">
        <v>21</v>
      </c>
      <c r="G51" s="3" t="s">
        <v>148</v>
      </c>
      <c r="H51" s="1">
        <v>10</v>
      </c>
      <c r="I51" s="5">
        <v>1086</v>
      </c>
      <c r="J51" s="18">
        <f t="shared" si="1"/>
        <v>13032</v>
      </c>
      <c r="K51" s="3">
        <v>90.5</v>
      </c>
      <c r="L51" s="5">
        <v>33.33</v>
      </c>
      <c r="M51" s="27">
        <v>0</v>
      </c>
      <c r="N51" s="27">
        <v>0</v>
      </c>
      <c r="O51" s="22">
        <f t="shared" si="2"/>
        <v>123.83</v>
      </c>
    </row>
    <row r="52" spans="1:15" ht="15.75">
      <c r="A52" s="2">
        <v>48</v>
      </c>
      <c r="B52" s="3" t="s">
        <v>160</v>
      </c>
      <c r="C52" s="3" t="s">
        <v>161</v>
      </c>
      <c r="D52" s="43" t="str">
        <f t="shared" si="5"/>
        <v>CHIRIBOGA CHIRIBOGA VENANCIO DARIO</v>
      </c>
      <c r="E52" s="3" t="s">
        <v>162</v>
      </c>
      <c r="F52" s="1" t="s">
        <v>21</v>
      </c>
      <c r="G52" s="3" t="s">
        <v>148</v>
      </c>
      <c r="H52" s="1">
        <v>6</v>
      </c>
      <c r="I52" s="5">
        <v>733</v>
      </c>
      <c r="J52" s="18">
        <f t="shared" si="1"/>
        <v>8796</v>
      </c>
      <c r="K52" s="3">
        <v>0</v>
      </c>
      <c r="L52" s="5">
        <v>0</v>
      </c>
      <c r="M52" s="27">
        <v>0</v>
      </c>
      <c r="N52" s="27">
        <v>0</v>
      </c>
      <c r="O52" s="22">
        <f t="shared" si="2"/>
        <v>0</v>
      </c>
    </row>
    <row r="53" spans="1:15" ht="15.75">
      <c r="A53" s="2">
        <v>49</v>
      </c>
      <c r="B53" s="3" t="s">
        <v>163</v>
      </c>
      <c r="C53" s="3" t="s">
        <v>164</v>
      </c>
      <c r="D53" s="43" t="str">
        <f t="shared" si="5"/>
        <v>MOLINA ASTUDILLO MARIA GABRIELA</v>
      </c>
      <c r="E53" s="3" t="s">
        <v>165</v>
      </c>
      <c r="F53" s="1" t="s">
        <v>21</v>
      </c>
      <c r="G53" s="3" t="s">
        <v>148</v>
      </c>
      <c r="H53" s="1">
        <v>15</v>
      </c>
      <c r="I53" s="5">
        <v>2034</v>
      </c>
      <c r="J53" s="18">
        <f t="shared" si="1"/>
        <v>24408</v>
      </c>
      <c r="K53" s="3">
        <v>0</v>
      </c>
      <c r="L53" s="5">
        <v>0</v>
      </c>
      <c r="M53" s="27">
        <v>0</v>
      </c>
      <c r="N53" s="27">
        <v>0</v>
      </c>
      <c r="O53" s="22">
        <f t="shared" si="2"/>
        <v>0</v>
      </c>
    </row>
    <row r="54" spans="1:15" ht="15.75">
      <c r="A54" s="2">
        <v>50</v>
      </c>
      <c r="B54" s="3" t="s">
        <v>166</v>
      </c>
      <c r="C54" s="3" t="s">
        <v>167</v>
      </c>
      <c r="D54" s="43" t="str">
        <f t="shared" si="5"/>
        <v>JIMBO JARAMA JUAN ANTONIO</v>
      </c>
      <c r="E54" s="3" t="s">
        <v>168</v>
      </c>
      <c r="F54" s="1" t="s">
        <v>21</v>
      </c>
      <c r="G54" s="3" t="s">
        <v>148</v>
      </c>
      <c r="H54" s="1">
        <v>13</v>
      </c>
      <c r="I54" s="5">
        <v>1676</v>
      </c>
      <c r="J54" s="18">
        <f t="shared" si="1"/>
        <v>20112</v>
      </c>
      <c r="K54" s="3">
        <v>0</v>
      </c>
      <c r="L54" s="5">
        <v>0</v>
      </c>
      <c r="M54" s="27">
        <v>0</v>
      </c>
      <c r="N54" s="27">
        <v>0</v>
      </c>
      <c r="O54" s="22">
        <f t="shared" si="2"/>
        <v>0</v>
      </c>
    </row>
    <row r="55" spans="1:15" ht="15.75">
      <c r="A55" s="2">
        <v>51</v>
      </c>
      <c r="B55" s="3" t="s">
        <v>169</v>
      </c>
      <c r="C55" s="3" t="s">
        <v>170</v>
      </c>
      <c r="D55" s="43" t="str">
        <f t="shared" si="5"/>
        <v>ZUMBA LEMA MARCO AUGUSTO</v>
      </c>
      <c r="E55" s="3" t="s">
        <v>171</v>
      </c>
      <c r="F55" s="1" t="s">
        <v>21</v>
      </c>
      <c r="G55" s="3" t="s">
        <v>172</v>
      </c>
      <c r="H55" s="1">
        <v>15</v>
      </c>
      <c r="I55" s="5">
        <v>2034</v>
      </c>
      <c r="J55" s="18">
        <f t="shared" si="1"/>
        <v>24408</v>
      </c>
      <c r="K55" s="3">
        <v>0</v>
      </c>
      <c r="L55" s="5">
        <v>0</v>
      </c>
      <c r="M55" s="27">
        <v>0</v>
      </c>
      <c r="N55" s="27">
        <v>0</v>
      </c>
      <c r="O55" s="22">
        <f t="shared" si="2"/>
        <v>0</v>
      </c>
    </row>
    <row r="56" spans="1:15" ht="15.75">
      <c r="A56" s="2">
        <v>52</v>
      </c>
      <c r="B56" s="3" t="s">
        <v>345</v>
      </c>
      <c r="C56" s="3" t="s">
        <v>346</v>
      </c>
      <c r="D56" s="43" t="str">
        <f t="shared" si="5"/>
        <v>SALINAS CALLE MARTHA ESPERANZA</v>
      </c>
      <c r="E56" s="3" t="s">
        <v>347</v>
      </c>
      <c r="F56" s="1" t="s">
        <v>21</v>
      </c>
      <c r="G56" s="3" t="s">
        <v>22</v>
      </c>
      <c r="H56" s="1">
        <v>10</v>
      </c>
      <c r="I56" s="5">
        <v>1086</v>
      </c>
      <c r="J56" s="18">
        <f t="shared" si="1"/>
        <v>13032</v>
      </c>
      <c r="K56" s="3">
        <v>90.5</v>
      </c>
      <c r="L56" s="3">
        <v>33.33</v>
      </c>
      <c r="M56" s="27">
        <v>0</v>
      </c>
      <c r="N56" s="27">
        <v>0</v>
      </c>
      <c r="O56" s="22">
        <f t="shared" si="2"/>
        <v>123.83</v>
      </c>
    </row>
    <row r="57" spans="1:15" ht="15.75">
      <c r="A57" s="2">
        <v>53</v>
      </c>
      <c r="B57" s="3" t="s">
        <v>348</v>
      </c>
      <c r="C57" s="3" t="s">
        <v>349</v>
      </c>
      <c r="D57" s="43" t="str">
        <f t="shared" si="5"/>
        <v>ORTIZ UYAGUARI FABIAN FERNANDO</v>
      </c>
      <c r="E57" s="3" t="s">
        <v>350</v>
      </c>
      <c r="F57" s="1" t="s">
        <v>21</v>
      </c>
      <c r="G57" s="3" t="s">
        <v>22</v>
      </c>
      <c r="H57" s="1">
        <v>12</v>
      </c>
      <c r="I57" s="5">
        <v>1412</v>
      </c>
      <c r="J57" s="18">
        <f t="shared" si="1"/>
        <v>16944</v>
      </c>
      <c r="K57" s="3">
        <v>117.67</v>
      </c>
      <c r="L57" s="3">
        <v>33.33</v>
      </c>
      <c r="M57" s="27">
        <v>0</v>
      </c>
      <c r="N57" s="27">
        <v>0</v>
      </c>
      <c r="O57" s="22">
        <f t="shared" si="2"/>
        <v>151</v>
      </c>
    </row>
    <row r="58" spans="1:15" ht="15.75">
      <c r="A58" s="2">
        <v>54</v>
      </c>
      <c r="B58" s="3" t="s">
        <v>407</v>
      </c>
      <c r="C58" s="3" t="s">
        <v>408</v>
      </c>
      <c r="D58" s="40" t="str">
        <f t="shared" ref="D58:D61" si="6">CONCATENATE(B58," ",C58)</f>
        <v>AREVALO COCHANCELA JESSICA MARIA</v>
      </c>
      <c r="E58" s="3" t="s">
        <v>438</v>
      </c>
      <c r="F58" s="1" t="s">
        <v>21</v>
      </c>
      <c r="G58" s="3" t="s">
        <v>35</v>
      </c>
      <c r="H58" s="1">
        <v>7</v>
      </c>
      <c r="I58" s="5">
        <v>817</v>
      </c>
      <c r="J58" s="18">
        <f t="shared" si="1"/>
        <v>9804</v>
      </c>
      <c r="K58" s="3">
        <v>0</v>
      </c>
      <c r="L58" s="3">
        <v>0</v>
      </c>
      <c r="M58" s="22">
        <v>0</v>
      </c>
      <c r="N58" s="27">
        <v>0</v>
      </c>
      <c r="O58" s="22">
        <f t="shared" si="2"/>
        <v>0</v>
      </c>
    </row>
    <row r="59" spans="1:15" ht="15.75">
      <c r="A59" s="2">
        <v>55</v>
      </c>
      <c r="B59" s="3" t="s">
        <v>401</v>
      </c>
      <c r="C59" s="3" t="s">
        <v>402</v>
      </c>
      <c r="D59" s="40" t="str">
        <f t="shared" si="6"/>
        <v>BRAVO NUGRA ANA LUCIA</v>
      </c>
      <c r="E59" s="3" t="s">
        <v>443</v>
      </c>
      <c r="F59" s="1" t="s">
        <v>21</v>
      </c>
      <c r="G59" s="3" t="s">
        <v>35</v>
      </c>
      <c r="H59" s="1">
        <v>10</v>
      </c>
      <c r="I59" s="5">
        <v>615.4</v>
      </c>
      <c r="J59" s="18">
        <f t="shared" si="1"/>
        <v>7384.7999999999993</v>
      </c>
      <c r="K59" s="3">
        <v>0</v>
      </c>
      <c r="L59" s="3">
        <v>0</v>
      </c>
      <c r="M59" s="22">
        <v>0</v>
      </c>
      <c r="N59" s="27">
        <v>0</v>
      </c>
      <c r="O59" s="22">
        <f t="shared" si="2"/>
        <v>0</v>
      </c>
    </row>
    <row r="60" spans="1:15" ht="15.75">
      <c r="A60" s="2">
        <v>56</v>
      </c>
      <c r="B60" s="3" t="s">
        <v>405</v>
      </c>
      <c r="C60" s="3" t="s">
        <v>406</v>
      </c>
      <c r="D60" s="43" t="str">
        <f t="shared" si="6"/>
        <v>ORTUÑO SAMANIEGO ROSA LUCIA</v>
      </c>
      <c r="E60" s="3" t="s">
        <v>439</v>
      </c>
      <c r="F60" s="1" t="s">
        <v>21</v>
      </c>
      <c r="G60" s="3" t="s">
        <v>68</v>
      </c>
      <c r="H60" s="1">
        <v>11</v>
      </c>
      <c r="I60" s="5">
        <v>1212</v>
      </c>
      <c r="J60" s="18">
        <f t="shared" si="1"/>
        <v>14544</v>
      </c>
      <c r="K60" s="3">
        <v>101</v>
      </c>
      <c r="L60" s="3">
        <v>33.33</v>
      </c>
      <c r="M60" s="22">
        <v>0</v>
      </c>
      <c r="N60" s="27">
        <v>0</v>
      </c>
      <c r="O60" s="22">
        <f t="shared" si="2"/>
        <v>134.32999999999998</v>
      </c>
    </row>
    <row r="61" spans="1:15" ht="15.75">
      <c r="A61" s="2">
        <v>57</v>
      </c>
      <c r="B61" s="3" t="s">
        <v>403</v>
      </c>
      <c r="C61" s="3" t="s">
        <v>404</v>
      </c>
      <c r="D61" s="43" t="str">
        <f t="shared" si="6"/>
        <v>AREVALO LEON PAUL SANTIAGO</v>
      </c>
      <c r="E61" s="3" t="s">
        <v>440</v>
      </c>
      <c r="F61" s="1" t="s">
        <v>21</v>
      </c>
      <c r="G61" s="3" t="s">
        <v>68</v>
      </c>
      <c r="H61" s="1">
        <v>11</v>
      </c>
      <c r="I61" s="5">
        <v>1212</v>
      </c>
      <c r="J61" s="18">
        <f t="shared" si="1"/>
        <v>14544</v>
      </c>
      <c r="K61" s="3">
        <v>101</v>
      </c>
      <c r="L61" s="3">
        <v>33.33</v>
      </c>
      <c r="M61" s="22">
        <v>0</v>
      </c>
      <c r="N61" s="27">
        <v>0</v>
      </c>
      <c r="O61" s="22">
        <f t="shared" si="2"/>
        <v>134.32999999999998</v>
      </c>
    </row>
    <row r="62" spans="1:15" ht="15.75">
      <c r="A62" s="2">
        <v>58</v>
      </c>
      <c r="B62" s="3" t="s">
        <v>533</v>
      </c>
      <c r="C62" s="3" t="s">
        <v>534</v>
      </c>
      <c r="D62" s="36" t="s">
        <v>577</v>
      </c>
      <c r="E62" s="3" t="s">
        <v>535</v>
      </c>
      <c r="F62" s="1" t="s">
        <v>21</v>
      </c>
      <c r="G62" s="3" t="s">
        <v>83</v>
      </c>
      <c r="H62" s="1">
        <v>8</v>
      </c>
      <c r="I62" s="5">
        <v>630.70000000000005</v>
      </c>
      <c r="J62" s="18">
        <f t="shared" si="1"/>
        <v>7568.4000000000005</v>
      </c>
      <c r="K62" s="3">
        <v>52.56</v>
      </c>
      <c r="L62" s="3">
        <v>23.33</v>
      </c>
      <c r="M62" s="22">
        <v>0</v>
      </c>
      <c r="N62" s="27">
        <v>0</v>
      </c>
      <c r="O62" s="22">
        <f t="shared" si="2"/>
        <v>75.89</v>
      </c>
    </row>
    <row r="63" spans="1:15" ht="15.75">
      <c r="A63" s="2">
        <v>59</v>
      </c>
      <c r="B63" s="3" t="s">
        <v>351</v>
      </c>
      <c r="C63" s="3" t="s">
        <v>352</v>
      </c>
      <c r="D63" s="36" t="str">
        <f t="shared" ref="D63:D68" si="7">CONCATENATE(B63," ",C63)</f>
        <v>DOMINGUEZ LLIVICHUZHCA FABIAN ANTONIO</v>
      </c>
      <c r="E63" s="3" t="s">
        <v>353</v>
      </c>
      <c r="F63" s="1" t="s">
        <v>21</v>
      </c>
      <c r="G63" s="3" t="s">
        <v>83</v>
      </c>
      <c r="H63" s="1">
        <v>10</v>
      </c>
      <c r="I63" s="5">
        <v>1086</v>
      </c>
      <c r="J63" s="18">
        <f t="shared" si="1"/>
        <v>13032</v>
      </c>
      <c r="K63" s="3">
        <v>90.5</v>
      </c>
      <c r="L63" s="3">
        <v>33.33</v>
      </c>
      <c r="M63" s="22">
        <v>0</v>
      </c>
      <c r="N63" s="27">
        <v>0</v>
      </c>
      <c r="O63" s="22">
        <f t="shared" si="2"/>
        <v>123.83</v>
      </c>
    </row>
    <row r="64" spans="1:15" ht="15.75">
      <c r="A64" s="2">
        <v>60</v>
      </c>
      <c r="B64" s="3" t="s">
        <v>354</v>
      </c>
      <c r="C64" s="3" t="s">
        <v>355</v>
      </c>
      <c r="D64" s="36" t="str">
        <f t="shared" si="7"/>
        <v>SUIN SUIN FLAVIO CORNELIO</v>
      </c>
      <c r="E64" s="3" t="s">
        <v>356</v>
      </c>
      <c r="F64" s="1" t="s">
        <v>21</v>
      </c>
      <c r="G64" s="3" t="s">
        <v>83</v>
      </c>
      <c r="H64" s="1">
        <v>10</v>
      </c>
      <c r="I64" s="5">
        <v>1086</v>
      </c>
      <c r="J64" s="18">
        <f t="shared" si="1"/>
        <v>13032</v>
      </c>
      <c r="K64" s="3">
        <v>90.5</v>
      </c>
      <c r="L64" s="3">
        <v>33.33</v>
      </c>
      <c r="M64" s="22">
        <v>0</v>
      </c>
      <c r="N64" s="27">
        <v>0</v>
      </c>
      <c r="O64" s="22">
        <f t="shared" si="2"/>
        <v>123.83</v>
      </c>
    </row>
    <row r="65" spans="1:15" ht="15.75">
      <c r="A65" s="2">
        <v>61</v>
      </c>
      <c r="B65" s="3" t="s">
        <v>357</v>
      </c>
      <c r="C65" s="3" t="s">
        <v>358</v>
      </c>
      <c r="D65" s="36" t="str">
        <f t="shared" si="7"/>
        <v>ZHUNIO ZHUNIO PAOLA CRISTINA</v>
      </c>
      <c r="E65" s="3" t="s">
        <v>359</v>
      </c>
      <c r="F65" s="1" t="s">
        <v>21</v>
      </c>
      <c r="G65" s="3" t="s">
        <v>83</v>
      </c>
      <c r="H65" s="1">
        <v>10</v>
      </c>
      <c r="I65" s="5">
        <v>1086</v>
      </c>
      <c r="J65" s="18">
        <f t="shared" si="1"/>
        <v>13032</v>
      </c>
      <c r="K65" s="3">
        <v>90.5</v>
      </c>
      <c r="L65" s="3">
        <v>33.33</v>
      </c>
      <c r="M65" s="22">
        <v>0</v>
      </c>
      <c r="N65" s="27">
        <v>0</v>
      </c>
      <c r="O65" s="22">
        <f t="shared" si="2"/>
        <v>123.83</v>
      </c>
    </row>
    <row r="66" spans="1:15" ht="15.75">
      <c r="A66" s="2">
        <v>62</v>
      </c>
      <c r="B66" s="3" t="s">
        <v>345</v>
      </c>
      <c r="C66" s="3" t="s">
        <v>360</v>
      </c>
      <c r="D66" s="36" t="str">
        <f t="shared" si="7"/>
        <v>SALINAS CALLE JOSE LUIS</v>
      </c>
      <c r="E66" s="3" t="s">
        <v>361</v>
      </c>
      <c r="F66" s="1" t="s">
        <v>21</v>
      </c>
      <c r="G66" s="3" t="s">
        <v>83</v>
      </c>
      <c r="H66" s="1">
        <v>7</v>
      </c>
      <c r="I66" s="5">
        <v>817</v>
      </c>
      <c r="J66" s="18">
        <f t="shared" si="1"/>
        <v>9804</v>
      </c>
      <c r="K66" s="3">
        <v>68.08</v>
      </c>
      <c r="L66" s="3">
        <v>33.33</v>
      </c>
      <c r="M66" s="22">
        <v>0</v>
      </c>
      <c r="N66" s="27">
        <v>0</v>
      </c>
      <c r="O66" s="22">
        <f t="shared" si="2"/>
        <v>101.41</v>
      </c>
    </row>
    <row r="67" spans="1:15" ht="15.75">
      <c r="A67" s="2">
        <v>63</v>
      </c>
      <c r="B67" s="3" t="s">
        <v>362</v>
      </c>
      <c r="C67" s="3" t="s">
        <v>363</v>
      </c>
      <c r="D67" s="36" t="str">
        <f t="shared" si="7"/>
        <v>ZUÑIGA TAMAYO RENE LEONARDO</v>
      </c>
      <c r="E67" s="3" t="s">
        <v>364</v>
      </c>
      <c r="F67" s="1" t="s">
        <v>21</v>
      </c>
      <c r="G67" s="3" t="s">
        <v>83</v>
      </c>
      <c r="H67" s="1">
        <v>11</v>
      </c>
      <c r="I67" s="5">
        <v>1212</v>
      </c>
      <c r="J67" s="18">
        <f t="shared" si="1"/>
        <v>14544</v>
      </c>
      <c r="K67" s="3">
        <v>0</v>
      </c>
      <c r="L67" s="3">
        <v>0</v>
      </c>
      <c r="M67" s="22">
        <v>0</v>
      </c>
      <c r="N67" s="27">
        <v>0</v>
      </c>
      <c r="O67" s="22">
        <f t="shared" si="2"/>
        <v>0</v>
      </c>
    </row>
    <row r="68" spans="1:15" ht="15.75">
      <c r="A68" s="2">
        <v>64</v>
      </c>
      <c r="B68" s="3" t="s">
        <v>365</v>
      </c>
      <c r="C68" s="3" t="s">
        <v>366</v>
      </c>
      <c r="D68" s="36" t="str">
        <f t="shared" si="7"/>
        <v>CABRERA LEON FREDDY GEOVANNY</v>
      </c>
      <c r="E68" s="3" t="s">
        <v>367</v>
      </c>
      <c r="F68" s="1" t="s">
        <v>21</v>
      </c>
      <c r="G68" s="3" t="s">
        <v>83</v>
      </c>
      <c r="H68" s="1">
        <v>6</v>
      </c>
      <c r="I68" s="5">
        <v>733</v>
      </c>
      <c r="J68" s="18">
        <f t="shared" si="1"/>
        <v>8796</v>
      </c>
      <c r="K68" s="3">
        <v>61.08</v>
      </c>
      <c r="L68" s="3">
        <v>33.33</v>
      </c>
      <c r="M68" s="22">
        <v>0</v>
      </c>
      <c r="N68" s="27">
        <v>0</v>
      </c>
      <c r="O68" s="22">
        <f t="shared" si="2"/>
        <v>94.41</v>
      </c>
    </row>
    <row r="69" spans="1:15" ht="15.75">
      <c r="A69" s="2">
        <v>65</v>
      </c>
      <c r="B69" s="3" t="s">
        <v>536</v>
      </c>
      <c r="C69" s="3" t="s">
        <v>537</v>
      </c>
      <c r="D69" s="43" t="s">
        <v>578</v>
      </c>
      <c r="E69" s="3" t="s">
        <v>538</v>
      </c>
      <c r="F69" s="1" t="s">
        <v>21</v>
      </c>
      <c r="G69" s="3" t="s">
        <v>87</v>
      </c>
      <c r="H69" s="1">
        <v>9</v>
      </c>
      <c r="I69" s="5">
        <v>920.27</v>
      </c>
      <c r="J69" s="18">
        <f t="shared" si="1"/>
        <v>11043.24</v>
      </c>
      <c r="K69" s="3">
        <v>0</v>
      </c>
      <c r="L69" s="3">
        <v>0</v>
      </c>
      <c r="M69" s="22">
        <v>0</v>
      </c>
      <c r="N69" s="27">
        <v>0</v>
      </c>
      <c r="O69" s="22">
        <f t="shared" si="2"/>
        <v>0</v>
      </c>
    </row>
    <row r="70" spans="1:15" ht="15.75">
      <c r="A70" s="2">
        <v>66</v>
      </c>
      <c r="B70" s="3" t="s">
        <v>368</v>
      </c>
      <c r="C70" s="3" t="s">
        <v>369</v>
      </c>
      <c r="D70" s="43" t="str">
        <f t="shared" ref="D70:D128" si="8">CONCATENATE(B70," ",C70)</f>
        <v>PACHECO BUENO JOHANNA DEL CISNE</v>
      </c>
      <c r="E70" s="3" t="s">
        <v>370</v>
      </c>
      <c r="F70" s="1" t="s">
        <v>21</v>
      </c>
      <c r="G70" s="3" t="s">
        <v>87</v>
      </c>
      <c r="H70" s="1">
        <v>11</v>
      </c>
      <c r="I70" s="5">
        <v>1212</v>
      </c>
      <c r="J70" s="18">
        <f t="shared" ref="J70:J133" si="9">I70*12</f>
        <v>14544</v>
      </c>
      <c r="K70" s="3">
        <v>0</v>
      </c>
      <c r="L70" s="3">
        <v>0</v>
      </c>
      <c r="M70" s="22">
        <v>0</v>
      </c>
      <c r="N70" s="27">
        <v>0</v>
      </c>
      <c r="O70" s="22">
        <f t="shared" ref="O70:O133" si="10">K70+L70+M70+N70</f>
        <v>0</v>
      </c>
    </row>
    <row r="71" spans="1:15" ht="15.75">
      <c r="A71" s="2">
        <v>67</v>
      </c>
      <c r="B71" s="3" t="s">
        <v>371</v>
      </c>
      <c r="C71" s="3" t="s">
        <v>372</v>
      </c>
      <c r="D71" s="43" t="str">
        <f t="shared" si="8"/>
        <v>GRANDA ROCANO LIGIA PATRICIA</v>
      </c>
      <c r="E71" s="3" t="s">
        <v>373</v>
      </c>
      <c r="F71" s="1" t="s">
        <v>21</v>
      </c>
      <c r="G71" s="3" t="s">
        <v>106</v>
      </c>
      <c r="H71" s="1">
        <v>11</v>
      </c>
      <c r="I71" s="5">
        <v>1212</v>
      </c>
      <c r="J71" s="18">
        <f t="shared" si="9"/>
        <v>14544</v>
      </c>
      <c r="K71" s="3">
        <v>101</v>
      </c>
      <c r="L71" s="5">
        <v>33.33</v>
      </c>
      <c r="M71" s="22">
        <v>0</v>
      </c>
      <c r="N71" s="27">
        <v>0</v>
      </c>
      <c r="O71" s="22">
        <f>K71+L71+M71+N71</f>
        <v>134.32999999999998</v>
      </c>
    </row>
    <row r="72" spans="1:15" ht="15.75">
      <c r="A72" s="2">
        <v>68</v>
      </c>
      <c r="B72" s="3" t="s">
        <v>374</v>
      </c>
      <c r="C72" s="3" t="s">
        <v>375</v>
      </c>
      <c r="D72" s="43" t="str">
        <f t="shared" si="8"/>
        <v>SAGBAY MOROCHO JESSICA KARINA</v>
      </c>
      <c r="E72" s="3" t="s">
        <v>376</v>
      </c>
      <c r="F72" s="1" t="s">
        <v>21</v>
      </c>
      <c r="G72" s="3" t="s">
        <v>106</v>
      </c>
      <c r="H72" s="1">
        <v>8</v>
      </c>
      <c r="I72" s="5">
        <v>901</v>
      </c>
      <c r="J72" s="18">
        <f t="shared" si="9"/>
        <v>10812</v>
      </c>
      <c r="K72" s="3">
        <v>75.08</v>
      </c>
      <c r="L72" s="5">
        <v>33.33</v>
      </c>
      <c r="M72" s="22">
        <v>0</v>
      </c>
      <c r="N72" s="27">
        <v>0</v>
      </c>
      <c r="O72" s="22">
        <f t="shared" si="10"/>
        <v>108.41</v>
      </c>
    </row>
    <row r="73" spans="1:15" ht="15.75">
      <c r="A73" s="2">
        <v>69</v>
      </c>
      <c r="B73" s="3" t="s">
        <v>377</v>
      </c>
      <c r="C73" s="3" t="s">
        <v>378</v>
      </c>
      <c r="D73" s="44" t="str">
        <f t="shared" si="8"/>
        <v>MOROCHO SAQUINAULA MARIANITA DE JESUS</v>
      </c>
      <c r="E73" s="3" t="s">
        <v>379</v>
      </c>
      <c r="F73" s="1" t="s">
        <v>21</v>
      </c>
      <c r="G73" s="3" t="s">
        <v>126</v>
      </c>
      <c r="H73" s="1">
        <v>7</v>
      </c>
      <c r="I73" s="5">
        <v>817</v>
      </c>
      <c r="J73" s="18">
        <f t="shared" si="9"/>
        <v>9804</v>
      </c>
      <c r="K73" s="3">
        <v>68.08</v>
      </c>
      <c r="L73" s="5">
        <v>33.33</v>
      </c>
      <c r="M73" s="22">
        <v>0</v>
      </c>
      <c r="N73" s="27">
        <v>0</v>
      </c>
      <c r="O73" s="22">
        <f t="shared" si="10"/>
        <v>101.41</v>
      </c>
    </row>
    <row r="74" spans="1:15" ht="15.75">
      <c r="A74" s="2">
        <v>70</v>
      </c>
      <c r="B74" s="3" t="s">
        <v>380</v>
      </c>
      <c r="C74" s="3" t="s">
        <v>381</v>
      </c>
      <c r="D74" s="44" t="str">
        <f t="shared" si="8"/>
        <v>CRESPO VELASTEGUI NOE JOSELITO</v>
      </c>
      <c r="E74" s="3" t="s">
        <v>382</v>
      </c>
      <c r="F74" s="1" t="s">
        <v>21</v>
      </c>
      <c r="G74" s="3" t="s">
        <v>126</v>
      </c>
      <c r="H74" s="1">
        <v>7</v>
      </c>
      <c r="I74" s="5">
        <v>826</v>
      </c>
      <c r="J74" s="18">
        <f t="shared" si="9"/>
        <v>9912</v>
      </c>
      <c r="K74" s="3">
        <v>68.83</v>
      </c>
      <c r="L74" s="5">
        <v>33.33</v>
      </c>
      <c r="M74" s="22">
        <v>0</v>
      </c>
      <c r="N74" s="27">
        <v>0</v>
      </c>
      <c r="O74" s="22">
        <f t="shared" si="10"/>
        <v>102.16</v>
      </c>
    </row>
    <row r="75" spans="1:15" ht="15.75">
      <c r="A75" s="2">
        <v>71</v>
      </c>
      <c r="B75" s="3" t="s">
        <v>383</v>
      </c>
      <c r="C75" s="3" t="s">
        <v>384</v>
      </c>
      <c r="D75" s="44" t="str">
        <f t="shared" si="8"/>
        <v>FAJARDO VASQUEZ EDISON PATRICIO</v>
      </c>
      <c r="E75" s="3" t="s">
        <v>385</v>
      </c>
      <c r="F75" s="1" t="s">
        <v>21</v>
      </c>
      <c r="G75" s="3" t="s">
        <v>126</v>
      </c>
      <c r="H75" s="1">
        <v>12</v>
      </c>
      <c r="I75" s="5">
        <v>1412</v>
      </c>
      <c r="J75" s="18">
        <f t="shared" si="9"/>
        <v>16944</v>
      </c>
      <c r="K75" s="3">
        <v>117.67</v>
      </c>
      <c r="L75" s="5">
        <v>33.33</v>
      </c>
      <c r="M75" s="22">
        <v>0</v>
      </c>
      <c r="N75" s="27">
        <v>0</v>
      </c>
      <c r="O75" s="22">
        <f t="shared" si="10"/>
        <v>151</v>
      </c>
    </row>
    <row r="76" spans="1:15" ht="15.75">
      <c r="A76" s="2">
        <v>72</v>
      </c>
      <c r="B76" s="3" t="s">
        <v>386</v>
      </c>
      <c r="C76" s="3" t="s">
        <v>387</v>
      </c>
      <c r="D76" s="44" t="str">
        <f t="shared" si="8"/>
        <v>PEREZ LLANOS PABLO SANTIAGO</v>
      </c>
      <c r="E76" s="3" t="s">
        <v>388</v>
      </c>
      <c r="F76" s="1" t="s">
        <v>21</v>
      </c>
      <c r="G76" s="3" t="s">
        <v>126</v>
      </c>
      <c r="H76" s="1">
        <v>7</v>
      </c>
      <c r="I76" s="5">
        <v>817</v>
      </c>
      <c r="J76" s="18">
        <f t="shared" si="9"/>
        <v>9804</v>
      </c>
      <c r="K76" s="3">
        <v>68.08</v>
      </c>
      <c r="L76" s="5">
        <v>33.33</v>
      </c>
      <c r="M76" s="22">
        <v>0</v>
      </c>
      <c r="N76" s="27">
        <v>0</v>
      </c>
      <c r="O76" s="22">
        <f t="shared" si="10"/>
        <v>101.41</v>
      </c>
    </row>
    <row r="77" spans="1:15" ht="15.75">
      <c r="A77" s="2">
        <v>73</v>
      </c>
      <c r="B77" s="3" t="s">
        <v>389</v>
      </c>
      <c r="C77" s="3" t="s">
        <v>390</v>
      </c>
      <c r="D77" s="45" t="str">
        <f t="shared" si="8"/>
        <v>NUGRA GRANDA DIANA ALEXANDRA</v>
      </c>
      <c r="E77" s="3" t="s">
        <v>391</v>
      </c>
      <c r="F77" s="1" t="s">
        <v>21</v>
      </c>
      <c r="G77" s="3" t="s">
        <v>139</v>
      </c>
      <c r="H77" s="1">
        <v>7</v>
      </c>
      <c r="I77" s="5">
        <v>817</v>
      </c>
      <c r="J77" s="18">
        <f t="shared" si="9"/>
        <v>9804</v>
      </c>
      <c r="K77" s="3">
        <v>0</v>
      </c>
      <c r="L77" s="5">
        <v>0</v>
      </c>
      <c r="M77" s="22">
        <v>0</v>
      </c>
      <c r="N77" s="27">
        <v>0</v>
      </c>
      <c r="O77" s="22">
        <f t="shared" si="10"/>
        <v>0</v>
      </c>
    </row>
    <row r="78" spans="1:15" ht="15.75">
      <c r="A78" s="2">
        <v>74</v>
      </c>
      <c r="B78" s="3" t="s">
        <v>392</v>
      </c>
      <c r="C78" s="3" t="s">
        <v>393</v>
      </c>
      <c r="D78" s="45" t="str">
        <f t="shared" si="8"/>
        <v>CABRERA TORAL LUISANA AMANDA</v>
      </c>
      <c r="E78" s="3" t="s">
        <v>394</v>
      </c>
      <c r="F78" s="1" t="s">
        <v>21</v>
      </c>
      <c r="G78" s="3" t="s">
        <v>139</v>
      </c>
      <c r="H78" s="1">
        <v>11</v>
      </c>
      <c r="I78" s="5">
        <v>1212</v>
      </c>
      <c r="J78" s="18">
        <f t="shared" si="9"/>
        <v>14544</v>
      </c>
      <c r="K78" s="3">
        <v>0</v>
      </c>
      <c r="L78" s="5">
        <v>0</v>
      </c>
      <c r="M78" s="22">
        <v>0</v>
      </c>
      <c r="N78" s="27">
        <v>0</v>
      </c>
      <c r="O78" s="22">
        <f t="shared" si="10"/>
        <v>0</v>
      </c>
    </row>
    <row r="79" spans="1:15" ht="15.75">
      <c r="A79" s="2">
        <v>75</v>
      </c>
      <c r="B79" s="3" t="s">
        <v>395</v>
      </c>
      <c r="C79" s="3" t="s">
        <v>396</v>
      </c>
      <c r="D79" s="46" t="str">
        <f t="shared" si="8"/>
        <v>JIMENEZ QUICHIMBO DIEGO ANDRES</v>
      </c>
      <c r="E79" s="3" t="s">
        <v>397</v>
      </c>
      <c r="F79" s="1" t="s">
        <v>21</v>
      </c>
      <c r="G79" s="3" t="s">
        <v>148</v>
      </c>
      <c r="H79" s="1">
        <v>7</v>
      </c>
      <c r="I79" s="5">
        <v>817</v>
      </c>
      <c r="J79" s="18">
        <f t="shared" si="9"/>
        <v>9804</v>
      </c>
      <c r="K79" s="3">
        <v>0</v>
      </c>
      <c r="L79" s="5">
        <v>0</v>
      </c>
      <c r="M79" s="22">
        <v>0</v>
      </c>
      <c r="N79" s="27">
        <v>0</v>
      </c>
      <c r="O79" s="22">
        <f t="shared" si="10"/>
        <v>0</v>
      </c>
    </row>
    <row r="80" spans="1:15" ht="15.75">
      <c r="A80" s="2">
        <v>76</v>
      </c>
      <c r="B80" s="3" t="s">
        <v>398</v>
      </c>
      <c r="C80" s="3" t="s">
        <v>399</v>
      </c>
      <c r="D80" s="46" t="str">
        <f t="shared" si="8"/>
        <v>PLACENCIA LEON MARIA AUXILIADORA</v>
      </c>
      <c r="E80" s="3" t="s">
        <v>400</v>
      </c>
      <c r="F80" s="1" t="s">
        <v>21</v>
      </c>
      <c r="G80" s="3" t="s">
        <v>148</v>
      </c>
      <c r="H80" s="1">
        <v>11</v>
      </c>
      <c r="I80" s="5">
        <v>1212</v>
      </c>
      <c r="J80" s="18">
        <f t="shared" si="9"/>
        <v>14544</v>
      </c>
      <c r="K80" s="3">
        <v>101</v>
      </c>
      <c r="L80" s="5">
        <v>33.33</v>
      </c>
      <c r="M80" s="22">
        <v>0</v>
      </c>
      <c r="N80" s="27">
        <v>0</v>
      </c>
      <c r="O80" s="22">
        <f t="shared" si="10"/>
        <v>134.32999999999998</v>
      </c>
    </row>
    <row r="81" spans="1:15" ht="15.75">
      <c r="A81" s="2">
        <v>77</v>
      </c>
      <c r="B81" s="3" t="s">
        <v>539</v>
      </c>
      <c r="C81" s="3" t="s">
        <v>540</v>
      </c>
      <c r="D81" s="46" t="str">
        <f t="shared" si="8"/>
        <v>AREVALO DEL POZO CARLA MICHELLE</v>
      </c>
      <c r="E81" s="3" t="s">
        <v>541</v>
      </c>
      <c r="F81" s="1" t="s">
        <v>21</v>
      </c>
      <c r="G81" s="3" t="s">
        <v>148</v>
      </c>
      <c r="H81" s="1">
        <v>10</v>
      </c>
      <c r="I81" s="5">
        <v>1086</v>
      </c>
      <c r="J81" s="18">
        <f t="shared" si="9"/>
        <v>13032</v>
      </c>
      <c r="K81" s="3">
        <v>102.57</v>
      </c>
      <c r="L81" s="5">
        <v>37.770000000000003</v>
      </c>
      <c r="M81" s="22">
        <v>0</v>
      </c>
      <c r="N81" s="27">
        <v>0</v>
      </c>
      <c r="O81" s="22">
        <f t="shared" si="10"/>
        <v>140.34</v>
      </c>
    </row>
    <row r="82" spans="1:15" ht="15.75">
      <c r="A82" s="2">
        <v>78</v>
      </c>
      <c r="B82" s="3" t="s">
        <v>444</v>
      </c>
      <c r="C82" s="3" t="s">
        <v>445</v>
      </c>
      <c r="D82" s="47" t="str">
        <f t="shared" si="8"/>
        <v>LEON CORONEL MARCO ANTONIO</v>
      </c>
      <c r="E82" s="3" t="s">
        <v>446</v>
      </c>
      <c r="F82" s="1" t="s">
        <v>21</v>
      </c>
      <c r="G82" s="3" t="s">
        <v>172</v>
      </c>
      <c r="H82" s="1">
        <v>10</v>
      </c>
      <c r="I82" s="5">
        <v>1086</v>
      </c>
      <c r="J82" s="18">
        <f t="shared" si="9"/>
        <v>13032</v>
      </c>
      <c r="K82" s="3">
        <v>90.5</v>
      </c>
      <c r="L82" s="5">
        <v>33.33</v>
      </c>
      <c r="M82" s="22">
        <v>0</v>
      </c>
      <c r="N82" s="27">
        <v>0</v>
      </c>
      <c r="O82" s="22">
        <f t="shared" si="10"/>
        <v>123.83</v>
      </c>
    </row>
    <row r="83" spans="1:15" ht="15.75">
      <c r="A83" s="2">
        <v>79</v>
      </c>
      <c r="B83" s="3" t="s">
        <v>447</v>
      </c>
      <c r="C83" s="3" t="s">
        <v>448</v>
      </c>
      <c r="D83" s="43" t="str">
        <f t="shared" si="8"/>
        <v>MOROCHO MOROCHO JESSICA ALEXANDRA</v>
      </c>
      <c r="E83" s="3" t="s">
        <v>409</v>
      </c>
      <c r="F83" s="1" t="s">
        <v>21</v>
      </c>
      <c r="G83" s="3" t="s">
        <v>344</v>
      </c>
      <c r="H83" s="1">
        <v>1</v>
      </c>
      <c r="I83" s="3">
        <v>400</v>
      </c>
      <c r="J83" s="18">
        <f t="shared" si="9"/>
        <v>4800</v>
      </c>
      <c r="K83" s="22">
        <v>0</v>
      </c>
      <c r="L83" s="22">
        <v>0</v>
      </c>
      <c r="M83" s="22">
        <v>0</v>
      </c>
      <c r="N83" s="27">
        <v>0</v>
      </c>
      <c r="O83" s="22">
        <f t="shared" si="10"/>
        <v>0</v>
      </c>
    </row>
    <row r="84" spans="1:15" ht="15.75">
      <c r="A84" s="2">
        <v>80</v>
      </c>
      <c r="B84" s="3" t="s">
        <v>410</v>
      </c>
      <c r="C84" s="3" t="s">
        <v>411</v>
      </c>
      <c r="D84" s="43" t="str">
        <f t="shared" si="8"/>
        <v>BRITO BRITO SANDRA MARICELA</v>
      </c>
      <c r="E84" s="3" t="s">
        <v>412</v>
      </c>
      <c r="F84" s="1" t="s">
        <v>21</v>
      </c>
      <c r="G84" s="3" t="s">
        <v>344</v>
      </c>
      <c r="H84" s="1">
        <v>1</v>
      </c>
      <c r="I84" s="3">
        <v>400</v>
      </c>
      <c r="J84" s="18">
        <f t="shared" si="9"/>
        <v>4800</v>
      </c>
      <c r="K84" s="22">
        <v>0</v>
      </c>
      <c r="L84" s="22">
        <v>0</v>
      </c>
      <c r="M84" s="22">
        <v>0</v>
      </c>
      <c r="N84" s="27">
        <v>0</v>
      </c>
      <c r="O84" s="22">
        <f t="shared" si="10"/>
        <v>0</v>
      </c>
    </row>
    <row r="85" spans="1:15" ht="15.75">
      <c r="A85" s="2">
        <v>81</v>
      </c>
      <c r="B85" s="3" t="s">
        <v>413</v>
      </c>
      <c r="C85" s="3" t="s">
        <v>414</v>
      </c>
      <c r="D85" s="43" t="str">
        <f t="shared" si="8"/>
        <v>DELGADO TIRADO GLADYS EDELMIRA</v>
      </c>
      <c r="E85" s="3" t="s">
        <v>412</v>
      </c>
      <c r="F85" s="1" t="s">
        <v>21</v>
      </c>
      <c r="G85" s="3" t="s">
        <v>344</v>
      </c>
      <c r="H85" s="1">
        <v>1</v>
      </c>
      <c r="I85" s="3">
        <v>400</v>
      </c>
      <c r="J85" s="18">
        <f t="shared" si="9"/>
        <v>4800</v>
      </c>
      <c r="K85" s="22">
        <v>0</v>
      </c>
      <c r="L85" s="22">
        <v>0</v>
      </c>
      <c r="M85" s="22">
        <v>0</v>
      </c>
      <c r="N85" s="27">
        <v>0</v>
      </c>
      <c r="O85" s="22">
        <f t="shared" si="10"/>
        <v>0</v>
      </c>
    </row>
    <row r="86" spans="1:15" ht="15.75">
      <c r="A86" s="2">
        <v>82</v>
      </c>
      <c r="B86" s="3" t="s">
        <v>415</v>
      </c>
      <c r="C86" s="3" t="s">
        <v>416</v>
      </c>
      <c r="D86" s="43" t="str">
        <f t="shared" si="8"/>
        <v>FAREZ CHILLOGALLI CARMEN MARITHZA</v>
      </c>
      <c r="E86" s="3" t="s">
        <v>412</v>
      </c>
      <c r="F86" s="1" t="s">
        <v>21</v>
      </c>
      <c r="G86" s="3" t="s">
        <v>344</v>
      </c>
      <c r="H86" s="1">
        <v>1</v>
      </c>
      <c r="I86" s="3">
        <v>400</v>
      </c>
      <c r="J86" s="18">
        <f t="shared" si="9"/>
        <v>4800</v>
      </c>
      <c r="K86" s="22">
        <v>0</v>
      </c>
      <c r="L86" s="22">
        <v>0</v>
      </c>
      <c r="M86" s="22">
        <v>0</v>
      </c>
      <c r="N86" s="27">
        <v>0</v>
      </c>
      <c r="O86" s="22">
        <f t="shared" si="10"/>
        <v>0</v>
      </c>
    </row>
    <row r="87" spans="1:15" ht="15.75">
      <c r="A87" s="2">
        <v>83</v>
      </c>
      <c r="B87" s="3" t="s">
        <v>417</v>
      </c>
      <c r="C87" s="3" t="s">
        <v>418</v>
      </c>
      <c r="D87" s="43" t="str">
        <f t="shared" si="8"/>
        <v>MOROCHO GUANOQUIZA CLARA VERONICA</v>
      </c>
      <c r="E87" s="3" t="s">
        <v>412</v>
      </c>
      <c r="F87" s="1" t="s">
        <v>21</v>
      </c>
      <c r="G87" s="3" t="s">
        <v>344</v>
      </c>
      <c r="H87" s="1">
        <v>1</v>
      </c>
      <c r="I87" s="3">
        <v>400</v>
      </c>
      <c r="J87" s="18">
        <f t="shared" si="9"/>
        <v>4800</v>
      </c>
      <c r="K87" s="22">
        <v>0</v>
      </c>
      <c r="L87" s="22">
        <v>0</v>
      </c>
      <c r="M87" s="22">
        <v>0</v>
      </c>
      <c r="N87" s="27">
        <v>0</v>
      </c>
      <c r="O87" s="22">
        <f t="shared" si="10"/>
        <v>0</v>
      </c>
    </row>
    <row r="88" spans="1:15" ht="15.75">
      <c r="A88" s="2">
        <v>84</v>
      </c>
      <c r="B88" s="3" t="s">
        <v>419</v>
      </c>
      <c r="C88" s="3" t="s">
        <v>420</v>
      </c>
      <c r="D88" s="43" t="str">
        <f t="shared" si="8"/>
        <v>URGILEZ URGILEZ MARLENE MARIANA</v>
      </c>
      <c r="E88" s="3" t="s">
        <v>412</v>
      </c>
      <c r="F88" s="1" t="s">
        <v>21</v>
      </c>
      <c r="G88" s="3" t="s">
        <v>344</v>
      </c>
      <c r="H88" s="1">
        <v>1</v>
      </c>
      <c r="I88" s="3">
        <v>400</v>
      </c>
      <c r="J88" s="18">
        <f t="shared" si="9"/>
        <v>4800</v>
      </c>
      <c r="K88" s="22">
        <v>0</v>
      </c>
      <c r="L88" s="22">
        <v>0</v>
      </c>
      <c r="M88" s="22">
        <v>0</v>
      </c>
      <c r="N88" s="27">
        <v>0</v>
      </c>
      <c r="O88" s="22">
        <f t="shared" si="10"/>
        <v>0</v>
      </c>
    </row>
    <row r="89" spans="1:15" ht="15.75">
      <c r="A89" s="2">
        <v>85</v>
      </c>
      <c r="B89" s="3" t="s">
        <v>371</v>
      </c>
      <c r="C89" s="3" t="s">
        <v>542</v>
      </c>
      <c r="D89" s="43" t="str">
        <f t="shared" si="8"/>
        <v>GRANDA ROCANO FANNY ADRIANA</v>
      </c>
      <c r="E89" s="3" t="s">
        <v>543</v>
      </c>
      <c r="F89" s="1" t="s">
        <v>21</v>
      </c>
      <c r="G89" s="3" t="s">
        <v>344</v>
      </c>
      <c r="H89" s="1">
        <v>1</v>
      </c>
      <c r="I89" s="3">
        <v>373.33</v>
      </c>
      <c r="J89" s="18">
        <f t="shared" si="9"/>
        <v>4479.96</v>
      </c>
      <c r="K89">
        <v>31.12</v>
      </c>
      <c r="L89">
        <v>31.11</v>
      </c>
      <c r="M89" s="22">
        <v>0</v>
      </c>
      <c r="N89" s="27">
        <v>0</v>
      </c>
      <c r="O89" s="22">
        <f t="shared" si="10"/>
        <v>62.230000000000004</v>
      </c>
    </row>
    <row r="90" spans="1:15" ht="15.75">
      <c r="A90" s="2">
        <v>86</v>
      </c>
      <c r="B90" s="3" t="s">
        <v>421</v>
      </c>
      <c r="C90" s="3" t="s">
        <v>422</v>
      </c>
      <c r="D90" s="43" t="str">
        <f t="shared" si="8"/>
        <v>BERMEO FAJARDO ANALIZ ANTONELA</v>
      </c>
      <c r="E90" s="3" t="s">
        <v>452</v>
      </c>
      <c r="F90" s="1" t="s">
        <v>21</v>
      </c>
      <c r="G90" s="3" t="s">
        <v>344</v>
      </c>
      <c r="H90" s="1">
        <v>1</v>
      </c>
      <c r="I90" s="3">
        <v>400</v>
      </c>
      <c r="J90" s="18">
        <f t="shared" si="9"/>
        <v>4800</v>
      </c>
      <c r="K90" s="22">
        <v>0</v>
      </c>
      <c r="L90" s="22">
        <v>0</v>
      </c>
      <c r="M90" s="22">
        <v>0</v>
      </c>
      <c r="N90" s="27">
        <v>0</v>
      </c>
      <c r="O90" s="22">
        <f t="shared" si="10"/>
        <v>0</v>
      </c>
    </row>
    <row r="91" spans="1:15" ht="15.75">
      <c r="A91" s="2">
        <v>87</v>
      </c>
      <c r="B91" s="3" t="s">
        <v>453</v>
      </c>
      <c r="C91" s="3" t="s">
        <v>454</v>
      </c>
      <c r="D91" s="43" t="str">
        <f t="shared" si="8"/>
        <v>LITUMA ZHUNIO DANIELA SOLEDAD</v>
      </c>
      <c r="E91" s="3" t="s">
        <v>452</v>
      </c>
      <c r="F91" s="1" t="s">
        <v>21</v>
      </c>
      <c r="G91" s="3" t="s">
        <v>344</v>
      </c>
      <c r="H91" s="1">
        <v>1</v>
      </c>
      <c r="I91" s="3">
        <v>400</v>
      </c>
      <c r="J91" s="18">
        <f t="shared" si="9"/>
        <v>4800</v>
      </c>
      <c r="K91" s="22">
        <v>0</v>
      </c>
      <c r="L91" s="22">
        <v>0</v>
      </c>
      <c r="M91" s="22">
        <v>0</v>
      </c>
      <c r="N91" s="27">
        <v>0</v>
      </c>
      <c r="O91" s="22">
        <f t="shared" si="10"/>
        <v>0</v>
      </c>
    </row>
    <row r="92" spans="1:15" ht="15.75">
      <c r="A92" s="2">
        <v>88</v>
      </c>
      <c r="B92" s="3" t="s">
        <v>450</v>
      </c>
      <c r="C92" s="3" t="s">
        <v>451</v>
      </c>
      <c r="D92" s="43" t="str">
        <f t="shared" si="8"/>
        <v>SEGARRA CASTRO CARMEN DEL ROCIO</v>
      </c>
      <c r="E92" s="3" t="s">
        <v>544</v>
      </c>
      <c r="F92" s="1" t="s">
        <v>21</v>
      </c>
      <c r="G92" s="3" t="s">
        <v>344</v>
      </c>
      <c r="H92" s="1">
        <v>1</v>
      </c>
      <c r="I92" s="3">
        <v>386.67</v>
      </c>
      <c r="J92" s="18">
        <f t="shared" si="9"/>
        <v>4640.04</v>
      </c>
      <c r="K92" s="22">
        <v>0</v>
      </c>
      <c r="L92" s="22">
        <v>0</v>
      </c>
      <c r="M92" s="22">
        <v>0</v>
      </c>
      <c r="N92" s="27">
        <v>0</v>
      </c>
      <c r="O92" s="22">
        <f t="shared" si="10"/>
        <v>0</v>
      </c>
    </row>
    <row r="93" spans="1:15" ht="15.75">
      <c r="A93" s="2">
        <v>89</v>
      </c>
      <c r="B93" s="3" t="s">
        <v>449</v>
      </c>
      <c r="C93" s="3" t="s">
        <v>423</v>
      </c>
      <c r="D93" s="43" t="str">
        <f t="shared" si="8"/>
        <v>SAMANIEGO DELGADO MARLENE ELIZABETH</v>
      </c>
      <c r="E93" s="3" t="s">
        <v>545</v>
      </c>
      <c r="F93" s="1" t="s">
        <v>21</v>
      </c>
      <c r="G93" s="3" t="s">
        <v>344</v>
      </c>
      <c r="H93" s="1">
        <v>1</v>
      </c>
      <c r="I93" s="3">
        <v>133.33000000000001</v>
      </c>
      <c r="J93" s="18">
        <f t="shared" si="9"/>
        <v>1599.96</v>
      </c>
      <c r="K93" s="22">
        <v>0</v>
      </c>
      <c r="L93" s="22">
        <v>0</v>
      </c>
      <c r="M93" s="22">
        <v>0</v>
      </c>
      <c r="N93" s="27">
        <v>0</v>
      </c>
      <c r="O93" s="22">
        <f t="shared" si="10"/>
        <v>0</v>
      </c>
    </row>
    <row r="94" spans="1:15" ht="15.75">
      <c r="A94" s="2">
        <v>90</v>
      </c>
      <c r="B94" s="3" t="s">
        <v>455</v>
      </c>
      <c r="C94" s="3" t="s">
        <v>456</v>
      </c>
      <c r="D94" s="43" t="str">
        <f t="shared" si="8"/>
        <v>ORTEGA MATAILO ROSA CELINA</v>
      </c>
      <c r="E94" s="3" t="s">
        <v>457</v>
      </c>
      <c r="F94" s="1" t="s">
        <v>21</v>
      </c>
      <c r="G94" s="3" t="s">
        <v>344</v>
      </c>
      <c r="H94" s="1">
        <v>1</v>
      </c>
      <c r="I94" s="5">
        <v>450</v>
      </c>
      <c r="J94" s="18">
        <f t="shared" si="9"/>
        <v>5400</v>
      </c>
      <c r="K94" s="22">
        <v>0</v>
      </c>
      <c r="L94" s="22">
        <v>0</v>
      </c>
      <c r="M94" s="22">
        <v>0</v>
      </c>
      <c r="N94" s="27">
        <v>0</v>
      </c>
      <c r="O94" s="22">
        <f t="shared" si="10"/>
        <v>0</v>
      </c>
    </row>
    <row r="95" spans="1:15" ht="15.75">
      <c r="A95" s="2">
        <v>91</v>
      </c>
      <c r="B95" s="3" t="s">
        <v>458</v>
      </c>
      <c r="C95" s="3" t="s">
        <v>459</v>
      </c>
      <c r="D95" s="43" t="str">
        <f t="shared" si="8"/>
        <v>BELESACA ZHUNIO MIRIAM JACQUELINE</v>
      </c>
      <c r="E95" s="3" t="s">
        <v>460</v>
      </c>
      <c r="F95" s="1" t="s">
        <v>21</v>
      </c>
      <c r="G95" s="3" t="s">
        <v>344</v>
      </c>
      <c r="H95" s="1">
        <v>3</v>
      </c>
      <c r="I95" s="5">
        <v>585</v>
      </c>
      <c r="J95" s="18">
        <f t="shared" si="9"/>
        <v>7020</v>
      </c>
      <c r="K95" s="22">
        <v>0</v>
      </c>
      <c r="L95" s="22">
        <v>0</v>
      </c>
      <c r="M95" s="22">
        <v>0</v>
      </c>
      <c r="N95" s="27">
        <v>0</v>
      </c>
      <c r="O95" s="22">
        <f t="shared" si="10"/>
        <v>0</v>
      </c>
    </row>
    <row r="96" spans="1:15" ht="15.75">
      <c r="A96" s="2">
        <v>92</v>
      </c>
      <c r="B96" s="3" t="s">
        <v>546</v>
      </c>
      <c r="C96" s="3" t="s">
        <v>547</v>
      </c>
      <c r="D96" s="43" t="str">
        <f t="shared" si="8"/>
        <v>ALEMAN JIMENEZ JENNY GRACIELA</v>
      </c>
      <c r="E96" s="3" t="s">
        <v>548</v>
      </c>
      <c r="F96" s="1" t="s">
        <v>21</v>
      </c>
      <c r="G96" s="3" t="s">
        <v>344</v>
      </c>
      <c r="H96" s="1">
        <v>1</v>
      </c>
      <c r="I96" s="5">
        <v>300</v>
      </c>
      <c r="J96" s="18">
        <f t="shared" si="9"/>
        <v>3600</v>
      </c>
      <c r="K96" s="22">
        <v>0</v>
      </c>
      <c r="L96" s="22">
        <v>0</v>
      </c>
      <c r="M96" s="22">
        <v>0</v>
      </c>
      <c r="N96" s="27">
        <v>0</v>
      </c>
      <c r="O96" s="22">
        <f t="shared" si="10"/>
        <v>0</v>
      </c>
    </row>
    <row r="97" spans="1:15" ht="15.75">
      <c r="A97" s="2">
        <v>93</v>
      </c>
      <c r="B97" s="3" t="s">
        <v>461</v>
      </c>
      <c r="C97" s="3" t="s">
        <v>462</v>
      </c>
      <c r="D97" s="43" t="str">
        <f t="shared" si="8"/>
        <v>ZHINGRE PACHECO JESSICA FERNANDA</v>
      </c>
      <c r="E97" s="3" t="s">
        <v>463</v>
      </c>
      <c r="F97" s="1" t="s">
        <v>21</v>
      </c>
      <c r="G97" s="3" t="s">
        <v>344</v>
      </c>
      <c r="H97" s="1">
        <v>7</v>
      </c>
      <c r="I97" s="5">
        <v>850</v>
      </c>
      <c r="J97" s="18">
        <f t="shared" si="9"/>
        <v>10200</v>
      </c>
      <c r="K97" s="22">
        <v>0</v>
      </c>
      <c r="L97" s="22">
        <v>0</v>
      </c>
      <c r="M97" s="22">
        <v>0</v>
      </c>
      <c r="N97" s="27">
        <v>0</v>
      </c>
      <c r="O97" s="22">
        <f t="shared" si="10"/>
        <v>0</v>
      </c>
    </row>
    <row r="98" spans="1:15" ht="15.75">
      <c r="A98" s="2">
        <v>94</v>
      </c>
      <c r="B98" s="3" t="s">
        <v>464</v>
      </c>
      <c r="C98" s="3" t="s">
        <v>465</v>
      </c>
      <c r="D98" s="43" t="str">
        <f t="shared" si="8"/>
        <v>PEÑA ENCALADA PABLO ANDRES</v>
      </c>
      <c r="E98" s="3" t="s">
        <v>466</v>
      </c>
      <c r="F98" s="1" t="s">
        <v>21</v>
      </c>
      <c r="G98" s="3" t="s">
        <v>344</v>
      </c>
      <c r="H98" s="1">
        <v>11</v>
      </c>
      <c r="I98" s="5">
        <v>1212</v>
      </c>
      <c r="J98" s="18">
        <f t="shared" si="9"/>
        <v>14544</v>
      </c>
      <c r="K98" s="22">
        <v>0</v>
      </c>
      <c r="L98" s="22">
        <v>0</v>
      </c>
      <c r="M98" s="22">
        <v>0</v>
      </c>
      <c r="N98" s="27">
        <v>0</v>
      </c>
      <c r="O98" s="22">
        <f t="shared" si="10"/>
        <v>0</v>
      </c>
    </row>
    <row r="99" spans="1:15" ht="15.75">
      <c r="A99" s="2">
        <v>95</v>
      </c>
      <c r="B99" s="3" t="s">
        <v>467</v>
      </c>
      <c r="C99" s="3" t="s">
        <v>468</v>
      </c>
      <c r="D99" s="43" t="str">
        <f t="shared" si="8"/>
        <v>ARIAS MOROCHO JUANITA MARCELA</v>
      </c>
      <c r="E99" s="3" t="s">
        <v>469</v>
      </c>
      <c r="F99" s="1" t="s">
        <v>21</v>
      </c>
      <c r="G99" s="3" t="s">
        <v>344</v>
      </c>
      <c r="H99" s="1">
        <v>5</v>
      </c>
      <c r="I99" s="5">
        <v>675</v>
      </c>
      <c r="J99" s="18">
        <f t="shared" si="9"/>
        <v>8100</v>
      </c>
      <c r="K99" s="22">
        <v>0</v>
      </c>
      <c r="L99" s="22">
        <v>0</v>
      </c>
      <c r="M99" s="22">
        <v>0</v>
      </c>
      <c r="N99" s="27">
        <v>0</v>
      </c>
      <c r="O99" s="22">
        <f t="shared" si="10"/>
        <v>0</v>
      </c>
    </row>
    <row r="100" spans="1:15" ht="15.75">
      <c r="A100" s="2">
        <v>96</v>
      </c>
      <c r="B100" s="3" t="s">
        <v>470</v>
      </c>
      <c r="C100" s="3" t="s">
        <v>471</v>
      </c>
      <c r="D100" s="43" t="str">
        <f t="shared" si="8"/>
        <v>MIGUITAMA MALLA NELLY SUSANA</v>
      </c>
      <c r="E100" s="3" t="s">
        <v>472</v>
      </c>
      <c r="F100" s="1" t="s">
        <v>21</v>
      </c>
      <c r="G100" s="3" t="s">
        <v>344</v>
      </c>
      <c r="H100" s="1">
        <v>5</v>
      </c>
      <c r="I100" s="5">
        <v>675</v>
      </c>
      <c r="J100" s="18">
        <f t="shared" si="9"/>
        <v>8100</v>
      </c>
      <c r="K100" s="22">
        <v>0</v>
      </c>
      <c r="L100" s="22">
        <v>0</v>
      </c>
      <c r="M100" s="22">
        <v>0</v>
      </c>
      <c r="N100" s="27">
        <v>0</v>
      </c>
      <c r="O100" s="22">
        <f t="shared" si="10"/>
        <v>0</v>
      </c>
    </row>
    <row r="101" spans="1:15" ht="15.75">
      <c r="A101" s="2">
        <v>97</v>
      </c>
      <c r="B101" s="3" t="s">
        <v>473</v>
      </c>
      <c r="C101" s="3" t="s">
        <v>474</v>
      </c>
      <c r="D101" s="43" t="str">
        <f t="shared" si="8"/>
        <v>MOROCHO SALINAS JULIA MARGARITA</v>
      </c>
      <c r="E101" s="3" t="s">
        <v>475</v>
      </c>
      <c r="F101" s="1" t="s">
        <v>21</v>
      </c>
      <c r="G101" s="3" t="s">
        <v>344</v>
      </c>
      <c r="H101" s="1">
        <v>5</v>
      </c>
      <c r="I101" s="5">
        <v>675</v>
      </c>
      <c r="J101" s="18">
        <f t="shared" si="9"/>
        <v>8100</v>
      </c>
      <c r="K101" s="22">
        <v>0</v>
      </c>
      <c r="L101" s="22">
        <v>0</v>
      </c>
      <c r="M101" s="22">
        <v>0</v>
      </c>
      <c r="N101" s="27">
        <v>0</v>
      </c>
      <c r="O101" s="22">
        <f t="shared" si="10"/>
        <v>0</v>
      </c>
    </row>
    <row r="102" spans="1:15" ht="15.75">
      <c r="A102" s="2">
        <v>98</v>
      </c>
      <c r="B102" s="3" t="s">
        <v>476</v>
      </c>
      <c r="C102" s="3" t="s">
        <v>477</v>
      </c>
      <c r="D102" s="43" t="str">
        <f t="shared" si="8"/>
        <v>GUILLEN ZHUNIO EUGENIA ELIZABETH</v>
      </c>
      <c r="E102" s="3" t="s">
        <v>478</v>
      </c>
      <c r="F102" s="1" t="s">
        <v>21</v>
      </c>
      <c r="G102" s="3" t="s">
        <v>344</v>
      </c>
      <c r="H102" s="1">
        <v>5</v>
      </c>
      <c r="I102" s="5">
        <v>675</v>
      </c>
      <c r="J102" s="18">
        <f t="shared" si="9"/>
        <v>8100</v>
      </c>
      <c r="K102" s="22">
        <v>0</v>
      </c>
      <c r="L102" s="22">
        <v>0</v>
      </c>
      <c r="M102" s="22">
        <v>0</v>
      </c>
      <c r="N102" s="27">
        <v>0</v>
      </c>
      <c r="O102" s="22">
        <f t="shared" si="10"/>
        <v>0</v>
      </c>
    </row>
    <row r="103" spans="1:15" ht="15.75">
      <c r="A103" s="2">
        <v>99</v>
      </c>
      <c r="B103" s="3" t="s">
        <v>208</v>
      </c>
      <c r="C103" s="3" t="s">
        <v>479</v>
      </c>
      <c r="D103" s="43" t="str">
        <f t="shared" si="8"/>
        <v>SAMANIEGO LOJA DIGNA TARGELIA</v>
      </c>
      <c r="E103" s="3" t="s">
        <v>480</v>
      </c>
      <c r="F103" s="1" t="s">
        <v>21</v>
      </c>
      <c r="G103" s="3" t="s">
        <v>344</v>
      </c>
      <c r="H103" s="1">
        <v>3</v>
      </c>
      <c r="I103" s="5">
        <v>585</v>
      </c>
      <c r="J103" s="18">
        <f t="shared" si="9"/>
        <v>7020</v>
      </c>
      <c r="K103" s="22">
        <v>0</v>
      </c>
      <c r="L103" s="22">
        <v>0</v>
      </c>
      <c r="M103" s="22">
        <v>0</v>
      </c>
      <c r="N103" s="27">
        <v>0</v>
      </c>
      <c r="O103" s="22">
        <f t="shared" si="10"/>
        <v>0</v>
      </c>
    </row>
    <row r="104" spans="1:15" ht="15.75">
      <c r="A104" s="2">
        <v>100</v>
      </c>
      <c r="B104" s="3" t="s">
        <v>481</v>
      </c>
      <c r="C104" s="3" t="s">
        <v>482</v>
      </c>
      <c r="D104" s="43" t="str">
        <f t="shared" si="8"/>
        <v>ZHUNIO MAYAGUARI MIRIAM CECILIA</v>
      </c>
      <c r="E104" s="3" t="s">
        <v>483</v>
      </c>
      <c r="F104" s="1" t="s">
        <v>21</v>
      </c>
      <c r="G104" s="3" t="s">
        <v>344</v>
      </c>
      <c r="H104" s="1">
        <v>3</v>
      </c>
      <c r="I104" s="5">
        <v>585</v>
      </c>
      <c r="J104" s="18">
        <f t="shared" si="9"/>
        <v>7020</v>
      </c>
      <c r="K104" s="22">
        <v>0</v>
      </c>
      <c r="L104" s="22">
        <v>0</v>
      </c>
      <c r="M104" s="22">
        <v>0</v>
      </c>
      <c r="N104" s="27">
        <v>0</v>
      </c>
      <c r="O104" s="22">
        <f t="shared" si="10"/>
        <v>0</v>
      </c>
    </row>
    <row r="105" spans="1:15" ht="15.75">
      <c r="A105" s="2">
        <v>101</v>
      </c>
      <c r="B105" s="3" t="s">
        <v>484</v>
      </c>
      <c r="C105" s="3" t="s">
        <v>485</v>
      </c>
      <c r="D105" s="43" t="str">
        <f t="shared" si="8"/>
        <v>BUENO PESANTEZ CHRISTIAN PAUL</v>
      </c>
      <c r="E105" s="3" t="s">
        <v>486</v>
      </c>
      <c r="F105" s="1" t="s">
        <v>21</v>
      </c>
      <c r="G105" s="3" t="s">
        <v>344</v>
      </c>
      <c r="H105" s="1">
        <v>9</v>
      </c>
      <c r="I105" s="5">
        <v>986</v>
      </c>
      <c r="J105" s="18">
        <f t="shared" si="9"/>
        <v>11832</v>
      </c>
      <c r="K105" s="22">
        <v>0</v>
      </c>
      <c r="L105" s="22">
        <v>0</v>
      </c>
      <c r="M105" s="22">
        <v>0</v>
      </c>
      <c r="N105" s="27">
        <v>0</v>
      </c>
      <c r="O105" s="22">
        <f t="shared" si="10"/>
        <v>0</v>
      </c>
    </row>
    <row r="106" spans="1:15" ht="15.75">
      <c r="A106" s="2">
        <v>102</v>
      </c>
      <c r="B106" s="3" t="s">
        <v>487</v>
      </c>
      <c r="C106" s="3" t="s">
        <v>488</v>
      </c>
      <c r="D106" s="43" t="str">
        <f t="shared" si="8"/>
        <v>LOPEZ PONCE JORGE GEOVANNY</v>
      </c>
      <c r="E106" s="3" t="s">
        <v>489</v>
      </c>
      <c r="F106" s="1" t="s">
        <v>21</v>
      </c>
      <c r="G106" s="3" t="s">
        <v>344</v>
      </c>
      <c r="H106" s="1">
        <v>9</v>
      </c>
      <c r="I106" s="5">
        <v>986</v>
      </c>
      <c r="J106" s="18">
        <f t="shared" si="9"/>
        <v>11832</v>
      </c>
      <c r="K106" s="22">
        <v>0</v>
      </c>
      <c r="L106" s="22">
        <v>0</v>
      </c>
      <c r="M106" s="22">
        <v>0</v>
      </c>
      <c r="N106" s="27">
        <v>0</v>
      </c>
      <c r="O106" s="22">
        <f t="shared" si="10"/>
        <v>0</v>
      </c>
    </row>
    <row r="107" spans="1:15" ht="15.75">
      <c r="A107" s="2">
        <v>103</v>
      </c>
      <c r="B107" s="3" t="s">
        <v>490</v>
      </c>
      <c r="C107" s="3" t="s">
        <v>491</v>
      </c>
      <c r="D107" s="43" t="str">
        <f t="shared" si="8"/>
        <v>MARIN SUIN VICTOR ALBERTO</v>
      </c>
      <c r="E107" s="3" t="s">
        <v>492</v>
      </c>
      <c r="F107" s="1" t="s">
        <v>21</v>
      </c>
      <c r="G107" s="3" t="s">
        <v>344</v>
      </c>
      <c r="H107" s="1">
        <v>9</v>
      </c>
      <c r="I107" s="5">
        <v>986</v>
      </c>
      <c r="J107" s="18">
        <f t="shared" si="9"/>
        <v>11832</v>
      </c>
      <c r="K107" s="22">
        <v>0</v>
      </c>
      <c r="L107" s="22">
        <v>0</v>
      </c>
      <c r="M107" s="22">
        <v>0</v>
      </c>
      <c r="N107" s="27">
        <v>0</v>
      </c>
      <c r="O107" s="22">
        <f t="shared" si="10"/>
        <v>0</v>
      </c>
    </row>
    <row r="108" spans="1:15" ht="15.75">
      <c r="A108" s="2">
        <v>104</v>
      </c>
      <c r="B108" s="3" t="s">
        <v>493</v>
      </c>
      <c r="C108" s="3" t="s">
        <v>494</v>
      </c>
      <c r="D108" s="43" t="str">
        <f t="shared" si="8"/>
        <v>MOROCHO ZHIMINAICELA ADRIAN MARCELO</v>
      </c>
      <c r="E108" s="3" t="s">
        <v>495</v>
      </c>
      <c r="F108" s="1" t="s">
        <v>21</v>
      </c>
      <c r="G108" s="3" t="s">
        <v>344</v>
      </c>
      <c r="H108" s="1">
        <v>9</v>
      </c>
      <c r="I108" s="5">
        <v>986</v>
      </c>
      <c r="J108" s="18">
        <f t="shared" si="9"/>
        <v>11832</v>
      </c>
      <c r="K108" s="22">
        <v>0</v>
      </c>
      <c r="L108" s="22">
        <v>0</v>
      </c>
      <c r="M108" s="22">
        <v>0</v>
      </c>
      <c r="N108" s="27">
        <v>0</v>
      </c>
      <c r="O108" s="22">
        <f t="shared" si="10"/>
        <v>0</v>
      </c>
    </row>
    <row r="109" spans="1:15" ht="15.75">
      <c r="A109" s="2">
        <v>105</v>
      </c>
      <c r="B109" s="3" t="s">
        <v>496</v>
      </c>
      <c r="C109" s="3" t="s">
        <v>497</v>
      </c>
      <c r="D109" s="43" t="str">
        <f t="shared" si="8"/>
        <v>QUIROGA ORELLANA KARINA NATALY</v>
      </c>
      <c r="E109" s="3" t="s">
        <v>498</v>
      </c>
      <c r="F109" s="1" t="s">
        <v>21</v>
      </c>
      <c r="G109" s="3" t="s">
        <v>344</v>
      </c>
      <c r="H109" s="1">
        <v>9</v>
      </c>
      <c r="I109" s="5">
        <v>986</v>
      </c>
      <c r="J109" s="18">
        <f t="shared" si="9"/>
        <v>11832</v>
      </c>
      <c r="K109" s="22">
        <v>0</v>
      </c>
      <c r="L109" s="22">
        <v>0</v>
      </c>
      <c r="M109" s="22">
        <v>0</v>
      </c>
      <c r="N109" s="27">
        <v>0</v>
      </c>
      <c r="O109" s="22">
        <f t="shared" si="10"/>
        <v>0</v>
      </c>
    </row>
    <row r="110" spans="1:15" ht="15.75">
      <c r="A110" s="2">
        <v>106</v>
      </c>
      <c r="B110" s="3" t="s">
        <v>549</v>
      </c>
      <c r="C110" s="3" t="s">
        <v>550</v>
      </c>
      <c r="D110" s="43" t="str">
        <f t="shared" si="8"/>
        <v>GONZALEZ PIÑA WILFRIDO JAVIER</v>
      </c>
      <c r="E110" s="3" t="s">
        <v>551</v>
      </c>
      <c r="F110" s="1" t="s">
        <v>21</v>
      </c>
      <c r="G110" s="3" t="s">
        <v>106</v>
      </c>
      <c r="H110" s="1">
        <v>8</v>
      </c>
      <c r="I110" s="5">
        <v>840.93</v>
      </c>
      <c r="J110" s="18">
        <f t="shared" si="9"/>
        <v>10091.16</v>
      </c>
      <c r="K110" s="3">
        <v>70.08</v>
      </c>
      <c r="L110" s="3">
        <v>31.11</v>
      </c>
      <c r="M110" s="22">
        <v>0</v>
      </c>
      <c r="N110" s="27">
        <v>0</v>
      </c>
      <c r="O110" s="22">
        <f t="shared" si="10"/>
        <v>101.19</v>
      </c>
    </row>
    <row r="111" spans="1:15" ht="15.75">
      <c r="A111" s="2">
        <v>107</v>
      </c>
      <c r="B111" s="3" t="s">
        <v>515</v>
      </c>
      <c r="C111" s="3" t="s">
        <v>516</v>
      </c>
      <c r="D111" s="43" t="str">
        <f t="shared" si="8"/>
        <v>CHALCO MONTALVAN KAREN SILVANA</v>
      </c>
      <c r="E111" s="3" t="s">
        <v>517</v>
      </c>
      <c r="F111" s="1" t="s">
        <v>21</v>
      </c>
      <c r="G111" s="3" t="s">
        <v>106</v>
      </c>
      <c r="H111" s="1">
        <v>8</v>
      </c>
      <c r="I111" s="5">
        <v>901</v>
      </c>
      <c r="J111" s="18">
        <f t="shared" si="9"/>
        <v>10812</v>
      </c>
      <c r="K111" s="3">
        <v>75.08</v>
      </c>
      <c r="L111" s="3">
        <v>33.33</v>
      </c>
      <c r="M111" s="22">
        <v>0</v>
      </c>
      <c r="N111" s="27">
        <v>0</v>
      </c>
      <c r="O111" s="22">
        <f t="shared" si="10"/>
        <v>108.41</v>
      </c>
    </row>
    <row r="112" spans="1:15" ht="15.75">
      <c r="A112" s="2">
        <v>108</v>
      </c>
      <c r="B112" s="3" t="s">
        <v>499</v>
      </c>
      <c r="C112" s="3" t="s">
        <v>500</v>
      </c>
      <c r="D112" s="43" t="str">
        <f t="shared" si="8"/>
        <v>ZHIMINAYCELA SANCHEZ FRANKLIN ROBERTO</v>
      </c>
      <c r="E112" s="3" t="s">
        <v>501</v>
      </c>
      <c r="F112" s="1" t="s">
        <v>21</v>
      </c>
      <c r="G112" s="3" t="s">
        <v>344</v>
      </c>
      <c r="H112" s="1">
        <v>4</v>
      </c>
      <c r="I112" s="5">
        <v>622.98</v>
      </c>
      <c r="J112" s="18">
        <f t="shared" si="9"/>
        <v>7475.76</v>
      </c>
      <c r="K112" s="22">
        <v>0</v>
      </c>
      <c r="L112" s="22">
        <v>0</v>
      </c>
      <c r="M112" s="22">
        <v>0</v>
      </c>
      <c r="N112" s="27">
        <v>0</v>
      </c>
      <c r="O112" s="22">
        <f t="shared" si="10"/>
        <v>0</v>
      </c>
    </row>
    <row r="113" spans="1:15" ht="15.75">
      <c r="A113" s="2">
        <v>109</v>
      </c>
      <c r="B113" s="3" t="s">
        <v>502</v>
      </c>
      <c r="C113" s="3" t="s">
        <v>503</v>
      </c>
      <c r="D113" s="43" t="str">
        <f t="shared" si="8"/>
        <v>ZHUNIO FAREZ JANETH CECILIA</v>
      </c>
      <c r="E113" s="3" t="s">
        <v>552</v>
      </c>
      <c r="F113" s="1" t="s">
        <v>21</v>
      </c>
      <c r="G113" s="3" t="s">
        <v>344</v>
      </c>
      <c r="H113" s="1">
        <v>3</v>
      </c>
      <c r="I113" s="5">
        <v>585</v>
      </c>
      <c r="J113" s="18">
        <f t="shared" si="9"/>
        <v>7020</v>
      </c>
      <c r="K113" s="22">
        <v>0</v>
      </c>
      <c r="L113" s="22">
        <v>0</v>
      </c>
      <c r="M113" s="22">
        <v>0</v>
      </c>
      <c r="N113" s="27">
        <v>0</v>
      </c>
      <c r="O113" s="22">
        <f t="shared" si="10"/>
        <v>0</v>
      </c>
    </row>
    <row r="114" spans="1:15" ht="15.75">
      <c r="A114" s="2">
        <v>110</v>
      </c>
      <c r="B114" s="3" t="s">
        <v>504</v>
      </c>
      <c r="C114" s="3" t="s">
        <v>505</v>
      </c>
      <c r="D114" s="43" t="str">
        <f t="shared" si="8"/>
        <v>MALLA DUMAGUALA CRISTIAN FABIAN</v>
      </c>
      <c r="E114" s="3" t="s">
        <v>506</v>
      </c>
      <c r="F114" s="1" t="s">
        <v>21</v>
      </c>
      <c r="G114" s="3" t="s">
        <v>344</v>
      </c>
      <c r="H114" s="1">
        <v>4</v>
      </c>
      <c r="I114" s="5">
        <v>622.98</v>
      </c>
      <c r="J114" s="18">
        <f t="shared" si="9"/>
        <v>7475.76</v>
      </c>
      <c r="K114" s="22">
        <v>0</v>
      </c>
      <c r="L114" s="22">
        <v>0</v>
      </c>
      <c r="M114" s="22">
        <v>0</v>
      </c>
      <c r="N114" s="27">
        <v>0</v>
      </c>
      <c r="O114" s="22">
        <f t="shared" si="10"/>
        <v>0</v>
      </c>
    </row>
    <row r="115" spans="1:15" ht="15.75">
      <c r="A115" s="2">
        <v>111</v>
      </c>
      <c r="B115" s="3" t="s">
        <v>507</v>
      </c>
      <c r="C115" s="3" t="s">
        <v>508</v>
      </c>
      <c r="D115" s="43" t="str">
        <f t="shared" si="8"/>
        <v>CORONEL TELLO MARIA CECILIA</v>
      </c>
      <c r="E115" s="3" t="s">
        <v>509</v>
      </c>
      <c r="F115" s="1" t="s">
        <v>21</v>
      </c>
      <c r="G115" s="3" t="s">
        <v>344</v>
      </c>
      <c r="H115" s="1">
        <v>9</v>
      </c>
      <c r="I115" s="5">
        <v>986</v>
      </c>
      <c r="J115" s="18">
        <f t="shared" si="9"/>
        <v>11832</v>
      </c>
      <c r="K115" s="22">
        <v>0</v>
      </c>
      <c r="L115" s="22">
        <v>0</v>
      </c>
      <c r="M115" s="22">
        <v>0</v>
      </c>
      <c r="N115" s="27">
        <v>0</v>
      </c>
      <c r="O115" s="22">
        <f t="shared" si="10"/>
        <v>0</v>
      </c>
    </row>
    <row r="116" spans="1:15" ht="15.75">
      <c r="A116" s="31">
        <v>112</v>
      </c>
      <c r="B116" s="3" t="s">
        <v>510</v>
      </c>
      <c r="C116" s="3" t="s">
        <v>423</v>
      </c>
      <c r="D116" s="43" t="str">
        <f t="shared" si="8"/>
        <v>RIVERA SAGBAY MARLENE ELIZABETH</v>
      </c>
      <c r="E116" s="3" t="s">
        <v>511</v>
      </c>
      <c r="F116" s="1" t="s">
        <v>21</v>
      </c>
      <c r="G116" s="3" t="s">
        <v>344</v>
      </c>
      <c r="H116" s="1">
        <v>5</v>
      </c>
      <c r="I116" s="5">
        <v>662.38</v>
      </c>
      <c r="J116" s="18">
        <f t="shared" si="9"/>
        <v>7948.5599999999995</v>
      </c>
      <c r="K116" s="22">
        <v>0</v>
      </c>
      <c r="L116" s="22">
        <v>0</v>
      </c>
      <c r="M116" s="22">
        <v>0</v>
      </c>
      <c r="N116" s="27">
        <v>0</v>
      </c>
      <c r="O116" s="22">
        <f t="shared" si="10"/>
        <v>0</v>
      </c>
    </row>
    <row r="117" spans="1:15" ht="15.75">
      <c r="A117" s="2">
        <v>113</v>
      </c>
      <c r="B117" s="3" t="s">
        <v>512</v>
      </c>
      <c r="C117" s="3" t="s">
        <v>513</v>
      </c>
      <c r="D117" s="43" t="str">
        <f t="shared" si="8"/>
        <v>SALINAS BARZALLO CRISTINA MARGARITA</v>
      </c>
      <c r="E117" s="3" t="s">
        <v>514</v>
      </c>
      <c r="F117" s="1" t="s">
        <v>21</v>
      </c>
      <c r="G117" s="3" t="s">
        <v>344</v>
      </c>
      <c r="H117" s="1">
        <v>5</v>
      </c>
      <c r="I117" s="5">
        <v>662.38</v>
      </c>
      <c r="J117" s="18">
        <f t="shared" si="9"/>
        <v>7948.5599999999995</v>
      </c>
      <c r="K117" s="22">
        <v>0</v>
      </c>
      <c r="L117" s="22">
        <v>0</v>
      </c>
      <c r="M117" s="22">
        <v>0</v>
      </c>
      <c r="N117" s="27">
        <v>0</v>
      </c>
      <c r="O117" s="22">
        <f t="shared" si="10"/>
        <v>0</v>
      </c>
    </row>
    <row r="118" spans="1:15" ht="15.75">
      <c r="A118" s="2">
        <v>114</v>
      </c>
      <c r="B118" s="3" t="s">
        <v>518</v>
      </c>
      <c r="C118" s="3" t="s">
        <v>519</v>
      </c>
      <c r="D118" s="43" t="str">
        <f t="shared" si="8"/>
        <v>CARCHIPULLA URDIALES OLGER GENARO</v>
      </c>
      <c r="E118" s="3" t="s">
        <v>520</v>
      </c>
      <c r="F118" s="1" t="s">
        <v>21</v>
      </c>
      <c r="G118" s="3" t="s">
        <v>344</v>
      </c>
      <c r="H118" s="1">
        <v>6</v>
      </c>
      <c r="I118" s="5">
        <v>733</v>
      </c>
      <c r="J118" s="18">
        <f t="shared" si="9"/>
        <v>8796</v>
      </c>
      <c r="K118" s="3">
        <v>61.08</v>
      </c>
      <c r="L118" s="3">
        <v>33.33</v>
      </c>
      <c r="M118" s="22">
        <v>0</v>
      </c>
      <c r="N118" s="27">
        <v>0</v>
      </c>
      <c r="O118" s="22">
        <f t="shared" si="10"/>
        <v>94.41</v>
      </c>
    </row>
    <row r="119" spans="1:15" ht="15.75">
      <c r="A119" s="2">
        <v>115</v>
      </c>
      <c r="B119" s="3" t="s">
        <v>521</v>
      </c>
      <c r="C119" s="3" t="s">
        <v>522</v>
      </c>
      <c r="D119" s="43" t="str">
        <f t="shared" si="8"/>
        <v>MARCA PIZARRO MARIA CRISTINA</v>
      </c>
      <c r="E119" s="3" t="s">
        <v>520</v>
      </c>
      <c r="F119" s="1" t="s">
        <v>21</v>
      </c>
      <c r="G119" s="3" t="s">
        <v>344</v>
      </c>
      <c r="H119" s="1">
        <v>6</v>
      </c>
      <c r="I119" s="5">
        <v>733</v>
      </c>
      <c r="J119" s="18">
        <f t="shared" si="9"/>
        <v>8796</v>
      </c>
      <c r="K119" s="3">
        <v>61.08</v>
      </c>
      <c r="L119" s="3">
        <v>33.33</v>
      </c>
      <c r="M119" s="22">
        <v>0</v>
      </c>
      <c r="N119" s="27">
        <v>0</v>
      </c>
      <c r="O119" s="22">
        <f t="shared" si="10"/>
        <v>94.41</v>
      </c>
    </row>
    <row r="120" spans="1:15" ht="15.75">
      <c r="A120" s="2">
        <v>116</v>
      </c>
      <c r="B120" s="3" t="s">
        <v>553</v>
      </c>
      <c r="C120" s="3" t="s">
        <v>554</v>
      </c>
      <c r="D120" s="43" t="str">
        <f t="shared" si="8"/>
        <v>URGILES SAMANIEGO PABLO VICENTE</v>
      </c>
      <c r="E120" s="3" t="s">
        <v>555</v>
      </c>
      <c r="F120" s="1" t="s">
        <v>21</v>
      </c>
      <c r="G120" s="3" t="s">
        <v>344</v>
      </c>
      <c r="H120" s="1">
        <v>6</v>
      </c>
      <c r="I120" s="5">
        <v>684.13</v>
      </c>
      <c r="J120" s="18">
        <f t="shared" si="9"/>
        <v>8209.56</v>
      </c>
      <c r="K120" s="3">
        <v>57.01</v>
      </c>
      <c r="L120" s="3">
        <v>31.11</v>
      </c>
      <c r="M120" s="22">
        <v>0</v>
      </c>
      <c r="N120" s="27">
        <v>0</v>
      </c>
      <c r="O120" s="22">
        <f t="shared" si="10"/>
        <v>88.12</v>
      </c>
    </row>
    <row r="121" spans="1:15" ht="15.75">
      <c r="A121" s="2">
        <v>117</v>
      </c>
      <c r="B121" s="3" t="s">
        <v>523</v>
      </c>
      <c r="C121" s="3" t="s">
        <v>524</v>
      </c>
      <c r="D121" s="43" t="str">
        <f t="shared" si="8"/>
        <v>LITUMA CAJAMARCA XIMENA AUXILIADORA</v>
      </c>
      <c r="E121" s="3" t="s">
        <v>525</v>
      </c>
      <c r="F121" s="1" t="s">
        <v>21</v>
      </c>
      <c r="G121" s="3" t="s">
        <v>344</v>
      </c>
      <c r="H121" s="1">
        <v>6</v>
      </c>
      <c r="I121" s="5">
        <v>733</v>
      </c>
      <c r="J121" s="18">
        <f t="shared" si="9"/>
        <v>8796</v>
      </c>
      <c r="K121" s="3">
        <v>61.08</v>
      </c>
      <c r="L121" s="3">
        <v>33.33</v>
      </c>
      <c r="M121" s="22">
        <v>0</v>
      </c>
      <c r="N121" s="27">
        <v>0</v>
      </c>
      <c r="O121" s="22">
        <f t="shared" si="10"/>
        <v>94.41</v>
      </c>
    </row>
    <row r="122" spans="1:15" ht="15.75">
      <c r="A122" s="2">
        <v>118</v>
      </c>
      <c r="B122" s="3" t="s">
        <v>556</v>
      </c>
      <c r="C122" s="3" t="s">
        <v>557</v>
      </c>
      <c r="D122" s="43" t="str">
        <f t="shared" si="8"/>
        <v>SAGBAY CORONEL MARICELA ESTEFANIA</v>
      </c>
      <c r="E122" s="3" t="s">
        <v>558</v>
      </c>
      <c r="F122" s="1" t="s">
        <v>21</v>
      </c>
      <c r="G122" s="3" t="s">
        <v>344</v>
      </c>
      <c r="H122" s="1">
        <v>7</v>
      </c>
      <c r="I122" s="3">
        <v>735.3</v>
      </c>
      <c r="J122" s="18">
        <f t="shared" si="9"/>
        <v>8823.5999999999985</v>
      </c>
      <c r="K122" s="5">
        <v>61.28</v>
      </c>
      <c r="L122" s="5">
        <v>30</v>
      </c>
      <c r="M122" s="22">
        <v>0</v>
      </c>
      <c r="N122" s="27">
        <v>0</v>
      </c>
      <c r="O122" s="22">
        <f t="shared" si="10"/>
        <v>91.28</v>
      </c>
    </row>
    <row r="123" spans="1:15" ht="15.75">
      <c r="A123" s="2">
        <v>119</v>
      </c>
      <c r="B123" s="3" t="s">
        <v>559</v>
      </c>
      <c r="C123" s="3" t="s">
        <v>560</v>
      </c>
      <c r="D123" s="43" t="str">
        <f t="shared" si="8"/>
        <v>ORDOÑEZ BRITO JORGE ANDRES</v>
      </c>
      <c r="E123" s="3" t="s">
        <v>561</v>
      </c>
      <c r="F123" s="1" t="s">
        <v>21</v>
      </c>
      <c r="G123" s="3" t="s">
        <v>344</v>
      </c>
      <c r="H123" s="1">
        <v>9</v>
      </c>
      <c r="I123" s="3">
        <v>854.53</v>
      </c>
      <c r="J123" s="18">
        <f t="shared" si="9"/>
        <v>10254.36</v>
      </c>
      <c r="K123" s="5">
        <v>101.34</v>
      </c>
      <c r="L123" s="5">
        <v>40.93</v>
      </c>
      <c r="M123" s="22">
        <v>0</v>
      </c>
      <c r="N123" s="27">
        <v>0</v>
      </c>
      <c r="O123" s="22">
        <f t="shared" si="10"/>
        <v>142.27000000000001</v>
      </c>
    </row>
    <row r="124" spans="1:15" ht="15.75">
      <c r="A124" s="2">
        <v>120</v>
      </c>
      <c r="B124" s="3" t="s">
        <v>562</v>
      </c>
      <c r="C124" s="3" t="s">
        <v>563</v>
      </c>
      <c r="D124" s="43" t="str">
        <f t="shared" si="8"/>
        <v>RODRIGUEZ ORELLANA CARLOS MEDARDO</v>
      </c>
      <c r="E124" s="3" t="s">
        <v>561</v>
      </c>
      <c r="F124" s="1" t="s">
        <v>21</v>
      </c>
      <c r="G124" s="3" t="s">
        <v>344</v>
      </c>
      <c r="H124" s="1">
        <v>9</v>
      </c>
      <c r="I124" s="3">
        <v>854.53</v>
      </c>
      <c r="J124" s="18">
        <f t="shared" si="9"/>
        <v>10254.36</v>
      </c>
      <c r="K124" s="5">
        <v>71.209999999999994</v>
      </c>
      <c r="L124" s="5">
        <v>28.89</v>
      </c>
      <c r="M124" s="22">
        <v>0</v>
      </c>
      <c r="N124" s="27">
        <v>0</v>
      </c>
      <c r="O124" s="22">
        <f t="shared" si="10"/>
        <v>100.1</v>
      </c>
    </row>
    <row r="125" spans="1:15" ht="15.75">
      <c r="A125" s="2">
        <v>121</v>
      </c>
      <c r="B125" s="3" t="s">
        <v>564</v>
      </c>
      <c r="C125" s="3" t="s">
        <v>565</v>
      </c>
      <c r="D125" s="43" t="str">
        <f t="shared" si="8"/>
        <v>CADA MIGUITAMA JOSE ANDRES</v>
      </c>
      <c r="E125" s="3" t="s">
        <v>566</v>
      </c>
      <c r="F125" s="1" t="s">
        <v>21</v>
      </c>
      <c r="G125" s="3" t="s">
        <v>344</v>
      </c>
      <c r="H125" s="1">
        <v>7</v>
      </c>
      <c r="I125" s="3">
        <v>735.3</v>
      </c>
      <c r="J125" s="18">
        <f t="shared" si="9"/>
        <v>8823.5999999999985</v>
      </c>
      <c r="K125" s="5">
        <v>0</v>
      </c>
      <c r="L125" s="5">
        <v>0</v>
      </c>
      <c r="M125" s="22">
        <v>0</v>
      </c>
      <c r="N125" s="27">
        <v>0</v>
      </c>
      <c r="O125" s="22">
        <f t="shared" si="10"/>
        <v>0</v>
      </c>
    </row>
    <row r="126" spans="1:15" ht="15.75">
      <c r="A126" s="2">
        <v>122</v>
      </c>
      <c r="B126" s="3" t="s">
        <v>567</v>
      </c>
      <c r="C126" s="3" t="s">
        <v>568</v>
      </c>
      <c r="D126" s="43" t="str">
        <f t="shared" si="8"/>
        <v>BRAVO SISALIMA MARTHA ALEXANDRA</v>
      </c>
      <c r="E126" s="3" t="s">
        <v>569</v>
      </c>
      <c r="F126" s="1" t="s">
        <v>21</v>
      </c>
      <c r="G126" s="3" t="s">
        <v>344</v>
      </c>
      <c r="H126" s="1">
        <v>7</v>
      </c>
      <c r="I126" s="3">
        <v>735.3</v>
      </c>
      <c r="J126" s="18">
        <f t="shared" si="9"/>
        <v>8823.5999999999985</v>
      </c>
      <c r="K126" s="5">
        <v>61.28</v>
      </c>
      <c r="L126" s="5">
        <v>30</v>
      </c>
      <c r="M126" s="22">
        <v>0</v>
      </c>
      <c r="N126" s="27">
        <v>0</v>
      </c>
      <c r="O126" s="22">
        <f t="shared" si="10"/>
        <v>91.28</v>
      </c>
    </row>
    <row r="127" spans="1:15" ht="15.75">
      <c r="A127" s="2">
        <v>123</v>
      </c>
      <c r="B127" s="3" t="s">
        <v>570</v>
      </c>
      <c r="C127" s="3" t="s">
        <v>571</v>
      </c>
      <c r="D127" s="43" t="str">
        <f t="shared" si="8"/>
        <v>URGILEZ CORONEL ESTEFANIA ESTHER</v>
      </c>
      <c r="E127" s="3" t="s">
        <v>572</v>
      </c>
      <c r="F127" s="1" t="s">
        <v>21</v>
      </c>
      <c r="G127" s="3" t="s">
        <v>344</v>
      </c>
      <c r="H127" s="1">
        <v>7</v>
      </c>
      <c r="I127" s="3">
        <v>735.3</v>
      </c>
      <c r="J127" s="18">
        <f t="shared" si="9"/>
        <v>8823.5999999999985</v>
      </c>
      <c r="K127" s="5">
        <v>0</v>
      </c>
      <c r="L127" s="5">
        <v>0</v>
      </c>
      <c r="M127" s="22">
        <v>0</v>
      </c>
      <c r="N127" s="27">
        <v>0</v>
      </c>
      <c r="O127" s="22">
        <f t="shared" si="10"/>
        <v>0</v>
      </c>
    </row>
    <row r="128" spans="1:15" ht="15.75">
      <c r="A128" s="2">
        <v>124</v>
      </c>
      <c r="B128" s="3" t="s">
        <v>573</v>
      </c>
      <c r="C128" s="3" t="s">
        <v>574</v>
      </c>
      <c r="D128" s="43" t="str">
        <f t="shared" si="8"/>
        <v>MORALES DELGADO EVELYN GIOMARA</v>
      </c>
      <c r="E128" s="3" t="s">
        <v>575</v>
      </c>
      <c r="F128" s="1" t="s">
        <v>21</v>
      </c>
      <c r="G128" s="3" t="s">
        <v>126</v>
      </c>
      <c r="H128" s="1">
        <v>5</v>
      </c>
      <c r="I128" s="5">
        <v>630</v>
      </c>
      <c r="J128" s="18">
        <f t="shared" si="9"/>
        <v>7560</v>
      </c>
      <c r="K128" s="3">
        <v>52.5</v>
      </c>
      <c r="L128" s="3">
        <v>31.11</v>
      </c>
      <c r="M128" s="22">
        <v>0</v>
      </c>
      <c r="N128" s="27">
        <v>0</v>
      </c>
      <c r="O128" s="22">
        <f t="shared" si="10"/>
        <v>83.61</v>
      </c>
    </row>
    <row r="129" spans="1:15" ht="15.75">
      <c r="A129" s="2">
        <v>125</v>
      </c>
      <c r="B129" s="3" t="s">
        <v>180</v>
      </c>
      <c r="C129" s="3" t="s">
        <v>181</v>
      </c>
      <c r="D129" s="41" t="str">
        <f>CONCATENATE(B129," ",C129)</f>
        <v>CASTILLO CASTILLO ANA JAQUELINE</v>
      </c>
      <c r="E129" s="3" t="s">
        <v>182</v>
      </c>
      <c r="F129" s="4" t="s">
        <v>176</v>
      </c>
      <c r="G129" s="3" t="s">
        <v>183</v>
      </c>
      <c r="H129" s="1" t="s">
        <v>527</v>
      </c>
      <c r="I129" s="3">
        <v>805</v>
      </c>
      <c r="J129" s="18">
        <f t="shared" si="9"/>
        <v>9660</v>
      </c>
      <c r="K129" s="3">
        <v>67.08</v>
      </c>
      <c r="L129" s="3">
        <v>33.33</v>
      </c>
      <c r="M129" s="3">
        <v>0</v>
      </c>
      <c r="N129" s="27">
        <v>0</v>
      </c>
      <c r="O129" s="22">
        <f t="shared" si="10"/>
        <v>100.41</v>
      </c>
    </row>
    <row r="130" spans="1:15" ht="15.75">
      <c r="A130" s="2">
        <v>126</v>
      </c>
      <c r="B130" s="3" t="s">
        <v>184</v>
      </c>
      <c r="C130" s="3" t="s">
        <v>185</v>
      </c>
      <c r="D130" s="41" t="str">
        <f t="shared" ref="D130:D193" si="11">CONCATENATE(B130," ",C130)</f>
        <v>LLANOS SANCHEZ MANUEL HUMBERTO</v>
      </c>
      <c r="E130" s="3" t="s">
        <v>186</v>
      </c>
      <c r="F130" s="4" t="s">
        <v>176</v>
      </c>
      <c r="G130" s="3" t="s">
        <v>183</v>
      </c>
      <c r="H130" s="1" t="s">
        <v>528</v>
      </c>
      <c r="I130" s="3">
        <v>561</v>
      </c>
      <c r="J130" s="18">
        <f t="shared" si="9"/>
        <v>6732</v>
      </c>
      <c r="K130" s="3">
        <v>46.75</v>
      </c>
      <c r="L130" s="3">
        <v>33.33</v>
      </c>
      <c r="M130" s="3">
        <v>0</v>
      </c>
      <c r="N130" s="27">
        <v>0</v>
      </c>
      <c r="O130" s="22">
        <f t="shared" si="10"/>
        <v>80.08</v>
      </c>
    </row>
    <row r="131" spans="1:15" ht="15.75">
      <c r="A131" s="2">
        <v>127</v>
      </c>
      <c r="B131" s="3" t="s">
        <v>187</v>
      </c>
      <c r="C131" s="3" t="s">
        <v>188</v>
      </c>
      <c r="D131" s="41" t="str">
        <f t="shared" si="11"/>
        <v>MENDOZA DUMAS LUIS MARIO</v>
      </c>
      <c r="E131" s="3" t="s">
        <v>189</v>
      </c>
      <c r="F131" s="4" t="s">
        <v>176</v>
      </c>
      <c r="G131" s="3" t="s">
        <v>183</v>
      </c>
      <c r="H131" s="1" t="s">
        <v>528</v>
      </c>
      <c r="I131" s="3">
        <v>561</v>
      </c>
      <c r="J131" s="18">
        <f t="shared" si="9"/>
        <v>6732</v>
      </c>
      <c r="K131" s="3">
        <v>0</v>
      </c>
      <c r="L131" s="3">
        <v>0</v>
      </c>
      <c r="M131" s="3">
        <v>0</v>
      </c>
      <c r="N131" s="27">
        <v>0</v>
      </c>
      <c r="O131" s="22">
        <f t="shared" si="10"/>
        <v>0</v>
      </c>
    </row>
    <row r="132" spans="1:15" ht="15.75">
      <c r="A132" s="2">
        <v>128</v>
      </c>
      <c r="B132" s="3" t="s">
        <v>190</v>
      </c>
      <c r="C132" s="3" t="s">
        <v>128</v>
      </c>
      <c r="D132" s="41" t="str">
        <f t="shared" si="11"/>
        <v>ULLOA CORONEL JUAN PABLO</v>
      </c>
      <c r="E132" s="3" t="s">
        <v>191</v>
      </c>
      <c r="F132" s="4" t="s">
        <v>176</v>
      </c>
      <c r="G132" s="3" t="s">
        <v>183</v>
      </c>
      <c r="H132" s="1" t="s">
        <v>528</v>
      </c>
      <c r="I132" s="3">
        <v>561</v>
      </c>
      <c r="J132" s="18">
        <f t="shared" si="9"/>
        <v>6732</v>
      </c>
      <c r="K132" s="3">
        <v>0</v>
      </c>
      <c r="L132" s="3">
        <v>0</v>
      </c>
      <c r="M132" s="3">
        <v>0</v>
      </c>
      <c r="N132" s="27">
        <v>0</v>
      </c>
      <c r="O132" s="22">
        <f t="shared" si="10"/>
        <v>0</v>
      </c>
    </row>
    <row r="133" spans="1:15" ht="15.75">
      <c r="A133" s="2">
        <v>129</v>
      </c>
      <c r="B133" s="3" t="s">
        <v>192</v>
      </c>
      <c r="C133" s="3" t="s">
        <v>193</v>
      </c>
      <c r="D133" s="41" t="str">
        <f t="shared" si="11"/>
        <v>AVILA ZUÑIGA ANDRES GERARDO</v>
      </c>
      <c r="E133" s="3" t="s">
        <v>194</v>
      </c>
      <c r="F133" s="4" t="s">
        <v>176</v>
      </c>
      <c r="G133" s="3" t="s">
        <v>177</v>
      </c>
      <c r="H133" s="1" t="s">
        <v>528</v>
      </c>
      <c r="I133" s="3">
        <v>561</v>
      </c>
      <c r="J133" s="18">
        <f t="shared" si="9"/>
        <v>6732</v>
      </c>
      <c r="K133" s="3">
        <v>0</v>
      </c>
      <c r="L133" s="3">
        <v>0</v>
      </c>
      <c r="M133" s="3">
        <v>0</v>
      </c>
      <c r="N133" s="27">
        <v>0</v>
      </c>
      <c r="O133" s="22">
        <f t="shared" si="10"/>
        <v>0</v>
      </c>
    </row>
    <row r="134" spans="1:15" ht="15.75">
      <c r="A134" s="2">
        <v>130</v>
      </c>
      <c r="B134" s="3" t="s">
        <v>195</v>
      </c>
      <c r="C134" s="3" t="s">
        <v>158</v>
      </c>
      <c r="D134" s="41" t="str">
        <f t="shared" si="11"/>
        <v>PULLA MOROCHO JUAN CARLOS</v>
      </c>
      <c r="E134" s="3" t="s">
        <v>194</v>
      </c>
      <c r="F134" s="4" t="s">
        <v>176</v>
      </c>
      <c r="G134" s="3" t="s">
        <v>177</v>
      </c>
      <c r="H134" s="1" t="s">
        <v>528</v>
      </c>
      <c r="I134" s="3">
        <v>561</v>
      </c>
      <c r="J134" s="18">
        <f t="shared" ref="J134:J197" si="12">I134*12</f>
        <v>6732</v>
      </c>
      <c r="K134" s="3">
        <v>0</v>
      </c>
      <c r="L134" s="3">
        <v>0</v>
      </c>
      <c r="M134" s="3">
        <v>147.26</v>
      </c>
      <c r="N134" s="27">
        <v>0</v>
      </c>
      <c r="O134" s="22">
        <f t="shared" ref="O134:O197" si="13">K134+L134+M134+N134</f>
        <v>147.26</v>
      </c>
    </row>
    <row r="135" spans="1:15" ht="15.75">
      <c r="A135" s="2">
        <v>131</v>
      </c>
      <c r="B135" s="3" t="s">
        <v>196</v>
      </c>
      <c r="C135" s="3" t="s">
        <v>197</v>
      </c>
      <c r="D135" s="41" t="str">
        <f t="shared" si="11"/>
        <v>SARMIENTO GRANDA ITALO SABULON</v>
      </c>
      <c r="E135" s="3" t="s">
        <v>194</v>
      </c>
      <c r="F135" s="4" t="s">
        <v>176</v>
      </c>
      <c r="G135" s="3" t="s">
        <v>177</v>
      </c>
      <c r="H135" s="1" t="s">
        <v>528</v>
      </c>
      <c r="I135" s="3">
        <v>561</v>
      </c>
      <c r="J135" s="18">
        <f t="shared" si="12"/>
        <v>6732</v>
      </c>
      <c r="K135" s="3">
        <v>46.75</v>
      </c>
      <c r="L135" s="3">
        <v>33.33</v>
      </c>
      <c r="M135" s="3">
        <v>0</v>
      </c>
      <c r="N135" s="27">
        <v>0</v>
      </c>
      <c r="O135" s="22">
        <f t="shared" si="13"/>
        <v>80.08</v>
      </c>
    </row>
    <row r="136" spans="1:15" ht="15.75">
      <c r="A136" s="2">
        <v>132</v>
      </c>
      <c r="B136" s="3" t="s">
        <v>198</v>
      </c>
      <c r="C136" s="3" t="s">
        <v>199</v>
      </c>
      <c r="D136" s="41" t="str">
        <f t="shared" si="11"/>
        <v>SISALIMA LLANOS WILSON SEBASTIAN</v>
      </c>
      <c r="E136" s="3" t="s">
        <v>194</v>
      </c>
      <c r="F136" s="4" t="s">
        <v>176</v>
      </c>
      <c r="G136" s="3" t="s">
        <v>177</v>
      </c>
      <c r="H136" s="1" t="s">
        <v>528</v>
      </c>
      <c r="I136" s="3">
        <v>561</v>
      </c>
      <c r="J136" s="18">
        <f t="shared" si="12"/>
        <v>6732</v>
      </c>
      <c r="K136" s="3">
        <v>0</v>
      </c>
      <c r="L136" s="3">
        <v>0</v>
      </c>
      <c r="M136" s="3">
        <v>0</v>
      </c>
      <c r="N136" s="27">
        <v>0</v>
      </c>
      <c r="O136" s="22">
        <f t="shared" si="13"/>
        <v>0</v>
      </c>
    </row>
    <row r="137" spans="1:15" ht="15.75">
      <c r="A137" s="2">
        <v>133</v>
      </c>
      <c r="B137" s="3" t="s">
        <v>173</v>
      </c>
      <c r="C137" s="3" t="s">
        <v>174</v>
      </c>
      <c r="D137" s="41" t="str">
        <f t="shared" si="11"/>
        <v>BURBANO CHUVA ANGEL HUMBERTO</v>
      </c>
      <c r="E137" s="3" t="s">
        <v>175</v>
      </c>
      <c r="F137" s="4" t="s">
        <v>176</v>
      </c>
      <c r="G137" s="3" t="s">
        <v>177</v>
      </c>
      <c r="H137" s="1" t="s">
        <v>528</v>
      </c>
      <c r="I137" s="3">
        <v>610.58000000000004</v>
      </c>
      <c r="J137" s="18">
        <f t="shared" si="12"/>
        <v>7326.9600000000009</v>
      </c>
      <c r="K137" s="3">
        <v>0</v>
      </c>
      <c r="L137" s="3">
        <v>0</v>
      </c>
      <c r="M137" s="3">
        <v>0</v>
      </c>
      <c r="N137" s="27">
        <v>0</v>
      </c>
      <c r="O137" s="22">
        <f t="shared" si="13"/>
        <v>0</v>
      </c>
    </row>
    <row r="138" spans="1:15" ht="15.75">
      <c r="A138" s="2">
        <v>134</v>
      </c>
      <c r="B138" s="3" t="s">
        <v>178</v>
      </c>
      <c r="C138" s="3" t="s">
        <v>179</v>
      </c>
      <c r="D138" s="41" t="str">
        <f t="shared" si="11"/>
        <v>IÑIGUEZ IÑIGUEZ EDGAR MARCELO</v>
      </c>
      <c r="E138" s="3" t="s">
        <v>175</v>
      </c>
      <c r="F138" s="4" t="s">
        <v>176</v>
      </c>
      <c r="G138" s="3" t="s">
        <v>177</v>
      </c>
      <c r="H138" s="1" t="s">
        <v>528</v>
      </c>
      <c r="I138" s="3">
        <v>610.58000000000004</v>
      </c>
      <c r="J138" s="18">
        <f t="shared" si="12"/>
        <v>7326.9600000000009</v>
      </c>
      <c r="K138" s="3">
        <v>0</v>
      </c>
      <c r="L138" s="3">
        <v>0</v>
      </c>
      <c r="M138" s="3">
        <v>0</v>
      </c>
      <c r="N138" s="27">
        <v>0</v>
      </c>
      <c r="O138" s="22">
        <f t="shared" si="13"/>
        <v>0</v>
      </c>
    </row>
    <row r="139" spans="1:15" ht="15.75">
      <c r="A139" s="2">
        <v>135</v>
      </c>
      <c r="B139" s="3" t="s">
        <v>200</v>
      </c>
      <c r="C139" s="3" t="s">
        <v>201</v>
      </c>
      <c r="D139" s="41" t="str">
        <f t="shared" si="11"/>
        <v>PESANTEZ PESANTEZ DOSITEO GONZALO</v>
      </c>
      <c r="E139" s="3" t="s">
        <v>202</v>
      </c>
      <c r="F139" s="4" t="s">
        <v>176</v>
      </c>
      <c r="G139" s="3" t="s">
        <v>177</v>
      </c>
      <c r="H139" s="1" t="s">
        <v>528</v>
      </c>
      <c r="I139" s="3">
        <v>610.58000000000004</v>
      </c>
      <c r="J139" s="18">
        <f t="shared" si="12"/>
        <v>7326.9600000000009</v>
      </c>
      <c r="K139" s="3">
        <v>0</v>
      </c>
      <c r="L139" s="3">
        <v>0</v>
      </c>
      <c r="M139" s="3">
        <v>0</v>
      </c>
      <c r="N139" s="27">
        <v>0</v>
      </c>
      <c r="O139" s="22">
        <f t="shared" si="13"/>
        <v>0</v>
      </c>
    </row>
    <row r="140" spans="1:15" ht="15.75">
      <c r="A140" s="2">
        <f>+A139+1</f>
        <v>136</v>
      </c>
      <c r="B140" s="3" t="s">
        <v>206</v>
      </c>
      <c r="C140" s="3" t="s">
        <v>207</v>
      </c>
      <c r="D140" s="41" t="str">
        <f t="shared" si="11"/>
        <v>MENDOZA LOPEZ CESAR AUGUSTO</v>
      </c>
      <c r="E140" s="3" t="s">
        <v>205</v>
      </c>
      <c r="F140" s="4" t="s">
        <v>176</v>
      </c>
      <c r="G140" s="3" t="s">
        <v>177</v>
      </c>
      <c r="H140" s="1" t="s">
        <v>528</v>
      </c>
      <c r="I140" s="3">
        <v>610.58000000000004</v>
      </c>
      <c r="J140" s="18">
        <f t="shared" ref="J140:J184" si="14">I140*12</f>
        <v>7326.9600000000009</v>
      </c>
      <c r="K140" s="3">
        <v>0</v>
      </c>
      <c r="L140" s="3">
        <v>0</v>
      </c>
      <c r="M140" s="3">
        <v>0</v>
      </c>
      <c r="N140" s="27">
        <v>0</v>
      </c>
      <c r="O140" s="22">
        <f t="shared" ref="O140:O184" si="15">K140+L140+M140+N140</f>
        <v>0</v>
      </c>
    </row>
    <row r="141" spans="1:15" ht="15.75">
      <c r="A141" s="2">
        <f t="shared" ref="A141:A197" si="16">+A140+1</f>
        <v>137</v>
      </c>
      <c r="B141" s="3" t="s">
        <v>208</v>
      </c>
      <c r="C141" s="3" t="s">
        <v>209</v>
      </c>
      <c r="D141" s="41" t="str">
        <f t="shared" si="11"/>
        <v>SAMANIEGO LOJA IDLER STALIN</v>
      </c>
      <c r="E141" s="3" t="s">
        <v>205</v>
      </c>
      <c r="F141" s="4" t="s">
        <v>176</v>
      </c>
      <c r="G141" s="3" t="s">
        <v>177</v>
      </c>
      <c r="H141" s="1" t="s">
        <v>528</v>
      </c>
      <c r="I141" s="3">
        <v>610.58000000000004</v>
      </c>
      <c r="J141" s="18">
        <f t="shared" si="14"/>
        <v>7326.9600000000009</v>
      </c>
      <c r="K141" s="3">
        <v>50.88</v>
      </c>
      <c r="L141" s="3">
        <v>33.33</v>
      </c>
      <c r="M141" s="3">
        <v>0</v>
      </c>
      <c r="N141" s="27">
        <v>0</v>
      </c>
      <c r="O141" s="22">
        <f t="shared" si="15"/>
        <v>84.210000000000008</v>
      </c>
    </row>
    <row r="142" spans="1:15" ht="15.75">
      <c r="A142" s="2">
        <f t="shared" si="16"/>
        <v>138</v>
      </c>
      <c r="B142" s="3" t="s">
        <v>210</v>
      </c>
      <c r="C142" s="3" t="s">
        <v>211</v>
      </c>
      <c r="D142" s="41" t="str">
        <f t="shared" si="11"/>
        <v>SARMIENTO AVILA JORGE HERMITO</v>
      </c>
      <c r="E142" s="3" t="s">
        <v>205</v>
      </c>
      <c r="F142" s="4" t="s">
        <v>176</v>
      </c>
      <c r="G142" s="3" t="s">
        <v>177</v>
      </c>
      <c r="H142" s="1" t="s">
        <v>528</v>
      </c>
      <c r="I142" s="3">
        <v>610.58000000000004</v>
      </c>
      <c r="J142" s="18">
        <f t="shared" si="14"/>
        <v>7326.9600000000009</v>
      </c>
      <c r="K142" s="3">
        <v>0</v>
      </c>
      <c r="L142" s="3">
        <v>0</v>
      </c>
      <c r="M142" s="3">
        <v>0</v>
      </c>
      <c r="N142" s="27">
        <v>0</v>
      </c>
      <c r="O142" s="22">
        <f t="shared" si="15"/>
        <v>0</v>
      </c>
    </row>
    <row r="143" spans="1:15" ht="15.75">
      <c r="A143" s="2">
        <f t="shared" si="16"/>
        <v>139</v>
      </c>
      <c r="B143" s="3" t="s">
        <v>203</v>
      </c>
      <c r="C143" s="3" t="s">
        <v>204</v>
      </c>
      <c r="D143" s="41" t="str">
        <f t="shared" si="11"/>
        <v>BRITO SARMIENTO HUGO PATRICIO</v>
      </c>
      <c r="E143" s="3" t="s">
        <v>526</v>
      </c>
      <c r="F143" s="4" t="s">
        <v>176</v>
      </c>
      <c r="G143" s="3" t="s">
        <v>177</v>
      </c>
      <c r="H143" s="1" t="s">
        <v>528</v>
      </c>
      <c r="I143" s="3">
        <v>610.58000000000004</v>
      </c>
      <c r="J143" s="18">
        <f t="shared" si="14"/>
        <v>7326.9600000000009</v>
      </c>
      <c r="K143" s="3">
        <v>0</v>
      </c>
      <c r="L143" s="3">
        <v>0</v>
      </c>
      <c r="M143" s="3">
        <v>0</v>
      </c>
      <c r="N143" s="27">
        <v>0</v>
      </c>
      <c r="O143" s="22">
        <f t="shared" si="15"/>
        <v>0</v>
      </c>
    </row>
    <row r="144" spans="1:15" ht="15.75">
      <c r="A144" s="2">
        <f t="shared" si="16"/>
        <v>140</v>
      </c>
      <c r="B144" s="3" t="s">
        <v>212</v>
      </c>
      <c r="C144" s="3" t="s">
        <v>213</v>
      </c>
      <c r="D144" s="41" t="str">
        <f t="shared" si="11"/>
        <v>AVILA MOSCOSO JORGE VINICIO</v>
      </c>
      <c r="E144" s="3" t="s">
        <v>214</v>
      </c>
      <c r="F144" s="4" t="s">
        <v>176</v>
      </c>
      <c r="G144" s="3" t="s">
        <v>177</v>
      </c>
      <c r="H144" s="1" t="s">
        <v>528</v>
      </c>
      <c r="I144" s="3">
        <v>561</v>
      </c>
      <c r="J144" s="18">
        <f t="shared" si="14"/>
        <v>6732</v>
      </c>
      <c r="K144" s="3">
        <v>46.75</v>
      </c>
      <c r="L144" s="3">
        <v>33.33</v>
      </c>
      <c r="M144" s="3">
        <v>0</v>
      </c>
      <c r="N144" s="27">
        <v>0</v>
      </c>
      <c r="O144" s="22">
        <f t="shared" si="15"/>
        <v>80.08</v>
      </c>
    </row>
    <row r="145" spans="1:15" ht="15.75">
      <c r="A145" s="2">
        <f t="shared" si="16"/>
        <v>141</v>
      </c>
      <c r="B145" s="3" t="s">
        <v>215</v>
      </c>
      <c r="C145" s="3" t="s">
        <v>216</v>
      </c>
      <c r="D145" s="41" t="str">
        <f t="shared" si="11"/>
        <v>BUENO ROCANO CESAR MAURICIO</v>
      </c>
      <c r="E145" s="3" t="s">
        <v>217</v>
      </c>
      <c r="F145" s="4" t="s">
        <v>176</v>
      </c>
      <c r="G145" s="3" t="s">
        <v>177</v>
      </c>
      <c r="H145" s="1" t="s">
        <v>528</v>
      </c>
      <c r="I145" s="3">
        <v>561</v>
      </c>
      <c r="J145" s="18">
        <f t="shared" si="14"/>
        <v>6732</v>
      </c>
      <c r="K145" s="3">
        <v>46.75</v>
      </c>
      <c r="L145" s="3">
        <v>33.33</v>
      </c>
      <c r="M145" s="3">
        <v>0</v>
      </c>
      <c r="N145" s="27">
        <v>0</v>
      </c>
      <c r="O145" s="22">
        <f t="shared" si="15"/>
        <v>80.08</v>
      </c>
    </row>
    <row r="146" spans="1:15" ht="15.75">
      <c r="A146" s="2">
        <f t="shared" si="16"/>
        <v>142</v>
      </c>
      <c r="B146" s="3" t="s">
        <v>218</v>
      </c>
      <c r="C146" s="3" t="s">
        <v>219</v>
      </c>
      <c r="D146" s="41" t="str">
        <f t="shared" si="11"/>
        <v>ORTEGA PULLA CARLOS EUGENIO</v>
      </c>
      <c r="E146" s="3" t="s">
        <v>220</v>
      </c>
      <c r="F146" s="4" t="s">
        <v>176</v>
      </c>
      <c r="G146" s="3" t="s">
        <v>177</v>
      </c>
      <c r="H146" s="1" t="s">
        <v>528</v>
      </c>
      <c r="I146" s="3">
        <v>561</v>
      </c>
      <c r="J146" s="18">
        <f t="shared" si="14"/>
        <v>6732</v>
      </c>
      <c r="K146" s="3">
        <v>0</v>
      </c>
      <c r="L146" s="3">
        <v>0</v>
      </c>
      <c r="M146" s="3">
        <v>0</v>
      </c>
      <c r="N146" s="27">
        <v>0</v>
      </c>
      <c r="O146" s="22">
        <f t="shared" si="15"/>
        <v>0</v>
      </c>
    </row>
    <row r="147" spans="1:15" ht="15.75">
      <c r="A147" s="2">
        <f t="shared" si="16"/>
        <v>143</v>
      </c>
      <c r="B147" s="3" t="s">
        <v>196</v>
      </c>
      <c r="C147" s="3" t="s">
        <v>221</v>
      </c>
      <c r="D147" s="41" t="str">
        <f t="shared" si="11"/>
        <v>SARMIENTO GRANDA ROGER ADRIAN</v>
      </c>
      <c r="E147" s="3" t="s">
        <v>220</v>
      </c>
      <c r="F147" s="4" t="s">
        <v>176</v>
      </c>
      <c r="G147" s="3" t="s">
        <v>177</v>
      </c>
      <c r="H147" s="1" t="s">
        <v>528</v>
      </c>
      <c r="I147" s="3">
        <v>561</v>
      </c>
      <c r="J147" s="18">
        <f t="shared" si="14"/>
        <v>6732</v>
      </c>
      <c r="K147" s="3">
        <v>0</v>
      </c>
      <c r="L147" s="3">
        <v>0</v>
      </c>
      <c r="M147" s="3">
        <v>0</v>
      </c>
      <c r="N147" s="27">
        <v>0</v>
      </c>
      <c r="O147" s="22">
        <f t="shared" si="15"/>
        <v>0</v>
      </c>
    </row>
    <row r="148" spans="1:15" ht="15.75">
      <c r="A148" s="2">
        <f t="shared" si="16"/>
        <v>144</v>
      </c>
      <c r="B148" s="3" t="s">
        <v>200</v>
      </c>
      <c r="C148" s="3" t="s">
        <v>222</v>
      </c>
      <c r="D148" s="41" t="str">
        <f t="shared" si="11"/>
        <v>PESANTEZ PESANTEZ TARCISO GEOVANNY</v>
      </c>
      <c r="E148" s="3" t="s">
        <v>223</v>
      </c>
      <c r="F148" s="4" t="s">
        <v>176</v>
      </c>
      <c r="G148" s="3" t="s">
        <v>177</v>
      </c>
      <c r="H148" s="1" t="s">
        <v>528</v>
      </c>
      <c r="I148" s="3">
        <v>561</v>
      </c>
      <c r="J148" s="18">
        <f t="shared" si="14"/>
        <v>6732</v>
      </c>
      <c r="K148" s="3">
        <v>0</v>
      </c>
      <c r="L148" s="3">
        <v>0</v>
      </c>
      <c r="M148" s="3">
        <v>0</v>
      </c>
      <c r="N148" s="27">
        <v>0</v>
      </c>
      <c r="O148" s="22">
        <f t="shared" si="15"/>
        <v>0</v>
      </c>
    </row>
    <row r="149" spans="1:15" ht="15.75">
      <c r="A149" s="2">
        <f t="shared" si="16"/>
        <v>145</v>
      </c>
      <c r="B149" s="3" t="s">
        <v>224</v>
      </c>
      <c r="C149" s="3" t="s">
        <v>225</v>
      </c>
      <c r="D149" s="41" t="str">
        <f t="shared" si="11"/>
        <v>SEGOVIA CASTRO LUIS ALBERTO</v>
      </c>
      <c r="E149" s="3" t="s">
        <v>226</v>
      </c>
      <c r="F149" s="4" t="s">
        <v>176</v>
      </c>
      <c r="G149" s="3" t="s">
        <v>177</v>
      </c>
      <c r="H149" s="1" t="s">
        <v>528</v>
      </c>
      <c r="I149" s="3">
        <v>561</v>
      </c>
      <c r="J149" s="18">
        <f t="shared" si="14"/>
        <v>6732</v>
      </c>
      <c r="K149" s="3">
        <v>0</v>
      </c>
      <c r="L149" s="3">
        <v>0</v>
      </c>
      <c r="M149" s="3">
        <v>0</v>
      </c>
      <c r="N149" s="27">
        <v>0</v>
      </c>
      <c r="O149" s="22">
        <f t="shared" si="15"/>
        <v>0</v>
      </c>
    </row>
    <row r="150" spans="1:15" ht="15.75">
      <c r="A150" s="2">
        <f t="shared" si="16"/>
        <v>146</v>
      </c>
      <c r="B150" s="3" t="s">
        <v>229</v>
      </c>
      <c r="C150" s="3" t="s">
        <v>230</v>
      </c>
      <c r="D150" s="41" t="str">
        <f t="shared" si="11"/>
        <v>CASTRO CASTRO RAUL ARTURO</v>
      </c>
      <c r="E150" s="3" t="s">
        <v>231</v>
      </c>
      <c r="F150" s="4" t="s">
        <v>176</v>
      </c>
      <c r="G150" s="3" t="s">
        <v>177</v>
      </c>
      <c r="H150" s="1" t="s">
        <v>528</v>
      </c>
      <c r="I150" s="3">
        <v>610.58000000000004</v>
      </c>
      <c r="J150" s="18">
        <f t="shared" si="14"/>
        <v>7326.9600000000009</v>
      </c>
      <c r="K150" s="3">
        <v>50.88</v>
      </c>
      <c r="L150" s="3">
        <v>33.33</v>
      </c>
      <c r="M150" s="3">
        <v>0</v>
      </c>
      <c r="N150" s="27">
        <v>0</v>
      </c>
      <c r="O150" s="22">
        <f t="shared" si="15"/>
        <v>84.210000000000008</v>
      </c>
    </row>
    <row r="151" spans="1:15" ht="15.75">
      <c r="A151" s="2">
        <f t="shared" si="16"/>
        <v>147</v>
      </c>
      <c r="B151" s="3" t="s">
        <v>200</v>
      </c>
      <c r="C151" s="3" t="s">
        <v>232</v>
      </c>
      <c r="D151" s="41" t="str">
        <f t="shared" si="11"/>
        <v>PESANTEZ PESANTEZ MANUEL ANTONIO</v>
      </c>
      <c r="E151" s="3" t="s">
        <v>231</v>
      </c>
      <c r="F151" s="4" t="s">
        <v>176</v>
      </c>
      <c r="G151" s="3" t="s">
        <v>177</v>
      </c>
      <c r="H151" s="1" t="s">
        <v>528</v>
      </c>
      <c r="I151" s="3">
        <v>610.58000000000004</v>
      </c>
      <c r="J151" s="18">
        <f t="shared" si="14"/>
        <v>7326.9600000000009</v>
      </c>
      <c r="K151" s="3">
        <v>50.88</v>
      </c>
      <c r="L151" s="3">
        <v>33.33</v>
      </c>
      <c r="M151" s="3">
        <v>0</v>
      </c>
      <c r="N151" s="27">
        <v>0</v>
      </c>
      <c r="O151" s="22">
        <f t="shared" si="15"/>
        <v>84.210000000000008</v>
      </c>
    </row>
    <row r="152" spans="1:15" ht="15.75">
      <c r="A152" s="2">
        <f t="shared" si="16"/>
        <v>148</v>
      </c>
      <c r="B152" s="3" t="s">
        <v>233</v>
      </c>
      <c r="C152" s="3" t="s">
        <v>234</v>
      </c>
      <c r="D152" s="41" t="str">
        <f t="shared" si="11"/>
        <v>SANCHEZ SANCHEZ PAULO CESAR</v>
      </c>
      <c r="E152" s="3" t="s">
        <v>231</v>
      </c>
      <c r="F152" s="4" t="s">
        <v>176</v>
      </c>
      <c r="G152" s="3" t="s">
        <v>177</v>
      </c>
      <c r="H152" s="1" t="s">
        <v>528</v>
      </c>
      <c r="I152" s="3">
        <v>610.58000000000004</v>
      </c>
      <c r="J152" s="18">
        <f t="shared" si="14"/>
        <v>7326.9600000000009</v>
      </c>
      <c r="K152" s="3">
        <v>50.88</v>
      </c>
      <c r="L152" s="3">
        <v>33.33</v>
      </c>
      <c r="M152" s="3">
        <v>0</v>
      </c>
      <c r="N152" s="27">
        <v>0</v>
      </c>
      <c r="O152" s="22">
        <f t="shared" si="15"/>
        <v>84.210000000000008</v>
      </c>
    </row>
    <row r="153" spans="1:15" ht="15.75">
      <c r="A153" s="2">
        <f t="shared" si="16"/>
        <v>149</v>
      </c>
      <c r="B153" s="3" t="s">
        <v>235</v>
      </c>
      <c r="C153" s="3" t="s">
        <v>236</v>
      </c>
      <c r="D153" s="41" t="str">
        <f t="shared" si="11"/>
        <v>SAQUINAULA BUELE LUIS ALFREDO</v>
      </c>
      <c r="E153" s="3" t="s">
        <v>237</v>
      </c>
      <c r="F153" s="4" t="s">
        <v>176</v>
      </c>
      <c r="G153" s="3" t="s">
        <v>177</v>
      </c>
      <c r="H153" s="1" t="s">
        <v>528</v>
      </c>
      <c r="I153" s="3">
        <v>561</v>
      </c>
      <c r="J153" s="18">
        <f t="shared" si="14"/>
        <v>6732</v>
      </c>
      <c r="K153" s="3">
        <v>46.75</v>
      </c>
      <c r="L153" s="3">
        <v>33.33</v>
      </c>
      <c r="M153" s="3">
        <v>0</v>
      </c>
      <c r="N153" s="27">
        <v>0</v>
      </c>
      <c r="O153" s="22">
        <f t="shared" si="15"/>
        <v>80.08</v>
      </c>
    </row>
    <row r="154" spans="1:15" ht="15.75">
      <c r="A154" s="2">
        <f t="shared" si="16"/>
        <v>150</v>
      </c>
      <c r="B154" s="3" t="s">
        <v>238</v>
      </c>
      <c r="C154" s="3" t="s">
        <v>239</v>
      </c>
      <c r="D154" s="41" t="str">
        <f t="shared" si="11"/>
        <v>CHIRIBOGA LEON ENRIQUE BALERIO</v>
      </c>
      <c r="E154" s="3" t="s">
        <v>240</v>
      </c>
      <c r="F154" s="4" t="s">
        <v>176</v>
      </c>
      <c r="G154" s="3" t="s">
        <v>177</v>
      </c>
      <c r="H154" s="1" t="s">
        <v>528</v>
      </c>
      <c r="I154" s="3">
        <v>610.58000000000004</v>
      </c>
      <c r="J154" s="18">
        <f t="shared" si="14"/>
        <v>7326.9600000000009</v>
      </c>
      <c r="K154" s="3">
        <v>50.88</v>
      </c>
      <c r="L154" s="3">
        <v>33.33</v>
      </c>
      <c r="M154" s="3">
        <v>0</v>
      </c>
      <c r="N154" s="27">
        <v>0</v>
      </c>
      <c r="O154" s="22">
        <f t="shared" si="15"/>
        <v>84.210000000000008</v>
      </c>
    </row>
    <row r="155" spans="1:15" ht="15.75">
      <c r="A155" s="2">
        <f t="shared" si="16"/>
        <v>151</v>
      </c>
      <c r="B155" s="3" t="s">
        <v>241</v>
      </c>
      <c r="C155" s="3" t="s">
        <v>242</v>
      </c>
      <c r="D155" s="41" t="str">
        <f t="shared" si="11"/>
        <v>CORO MOROCHO MIGUEL ALBERTO</v>
      </c>
      <c r="E155" s="3" t="s">
        <v>240</v>
      </c>
      <c r="F155" s="4" t="s">
        <v>176</v>
      </c>
      <c r="G155" s="3" t="s">
        <v>177</v>
      </c>
      <c r="H155" s="1" t="s">
        <v>528</v>
      </c>
      <c r="I155" s="3">
        <v>610.58000000000004</v>
      </c>
      <c r="J155" s="18">
        <f t="shared" si="14"/>
        <v>7326.9600000000009</v>
      </c>
      <c r="K155" s="3">
        <v>0</v>
      </c>
      <c r="L155" s="3">
        <v>0</v>
      </c>
      <c r="M155" s="3">
        <v>0</v>
      </c>
      <c r="N155" s="27">
        <v>0</v>
      </c>
      <c r="O155" s="22">
        <f t="shared" si="15"/>
        <v>0</v>
      </c>
    </row>
    <row r="156" spans="1:15" ht="15.75">
      <c r="A156" s="2">
        <f t="shared" si="16"/>
        <v>152</v>
      </c>
      <c r="B156" s="3" t="s">
        <v>243</v>
      </c>
      <c r="C156" s="3" t="s">
        <v>244</v>
      </c>
      <c r="D156" s="41" t="str">
        <f t="shared" si="11"/>
        <v>QUICHIMBO LEON JULIO CESAR</v>
      </c>
      <c r="E156" s="3" t="s">
        <v>245</v>
      </c>
      <c r="F156" s="4" t="s">
        <v>176</v>
      </c>
      <c r="G156" s="3" t="s">
        <v>177</v>
      </c>
      <c r="H156" s="1" t="s">
        <v>531</v>
      </c>
      <c r="I156" s="3">
        <v>643.46</v>
      </c>
      <c r="J156" s="18">
        <f t="shared" si="14"/>
        <v>7721.52</v>
      </c>
      <c r="K156" s="3">
        <v>53.62</v>
      </c>
      <c r="L156" s="3">
        <v>33.33</v>
      </c>
      <c r="M156" s="3">
        <v>0</v>
      </c>
      <c r="N156" s="27">
        <v>0</v>
      </c>
      <c r="O156" s="22">
        <f t="shared" si="15"/>
        <v>86.949999999999989</v>
      </c>
    </row>
    <row r="157" spans="1:15" ht="15.75">
      <c r="A157" s="2">
        <f t="shared" si="16"/>
        <v>153</v>
      </c>
      <c r="B157" s="3" t="s">
        <v>246</v>
      </c>
      <c r="C157" s="3" t="s">
        <v>247</v>
      </c>
      <c r="D157" s="41" t="str">
        <f t="shared" si="11"/>
        <v>SANCHEZ BUELE MILTON GERARDO</v>
      </c>
      <c r="E157" s="3" t="s">
        <v>248</v>
      </c>
      <c r="F157" s="4" t="s">
        <v>176</v>
      </c>
      <c r="G157" s="3" t="s">
        <v>177</v>
      </c>
      <c r="H157" s="1" t="s">
        <v>531</v>
      </c>
      <c r="I157" s="3">
        <v>643.46</v>
      </c>
      <c r="J157" s="18">
        <f t="shared" si="14"/>
        <v>7721.52</v>
      </c>
      <c r="K157" s="3">
        <v>53.62</v>
      </c>
      <c r="L157" s="3">
        <v>33.33</v>
      </c>
      <c r="M157" s="3">
        <v>0</v>
      </c>
      <c r="N157" s="27">
        <v>0</v>
      </c>
      <c r="O157" s="22">
        <f t="shared" si="15"/>
        <v>86.949999999999989</v>
      </c>
    </row>
    <row r="158" spans="1:15" ht="15.75">
      <c r="A158" s="2">
        <f t="shared" si="16"/>
        <v>154</v>
      </c>
      <c r="B158" s="3" t="s">
        <v>249</v>
      </c>
      <c r="C158" s="3" t="s">
        <v>250</v>
      </c>
      <c r="D158" s="41" t="str">
        <f t="shared" si="11"/>
        <v>AREVALO AREVALO MAURO TARSICIO</v>
      </c>
      <c r="E158" s="3" t="s">
        <v>251</v>
      </c>
      <c r="F158" s="4" t="s">
        <v>176</v>
      </c>
      <c r="G158" s="3" t="s">
        <v>177</v>
      </c>
      <c r="H158" s="1" t="s">
        <v>531</v>
      </c>
      <c r="I158" s="3">
        <v>643.46</v>
      </c>
      <c r="J158" s="18">
        <f t="shared" si="14"/>
        <v>7721.52</v>
      </c>
      <c r="K158" s="3">
        <v>53.62</v>
      </c>
      <c r="L158" s="3">
        <v>33.33</v>
      </c>
      <c r="M158" s="3">
        <v>0</v>
      </c>
      <c r="N158" s="27">
        <v>0</v>
      </c>
      <c r="O158" s="22">
        <f t="shared" si="15"/>
        <v>86.949999999999989</v>
      </c>
    </row>
    <row r="159" spans="1:15" ht="15.75">
      <c r="A159" s="2">
        <f t="shared" si="16"/>
        <v>155</v>
      </c>
      <c r="B159" s="3" t="s">
        <v>252</v>
      </c>
      <c r="C159" s="3" t="s">
        <v>253</v>
      </c>
      <c r="D159" s="41" t="str">
        <f t="shared" si="11"/>
        <v>BERMEO AREVALO LUIS TARSICIO</v>
      </c>
      <c r="E159" s="3" t="s">
        <v>251</v>
      </c>
      <c r="F159" s="4" t="s">
        <v>176</v>
      </c>
      <c r="G159" s="3" t="s">
        <v>177</v>
      </c>
      <c r="H159" s="1" t="s">
        <v>531</v>
      </c>
      <c r="I159" s="3">
        <v>643.46</v>
      </c>
      <c r="J159" s="18">
        <f t="shared" si="14"/>
        <v>7721.52</v>
      </c>
      <c r="K159" s="3">
        <v>0</v>
      </c>
      <c r="L159" s="3">
        <v>0</v>
      </c>
      <c r="M159" s="3">
        <v>0</v>
      </c>
      <c r="N159" s="27">
        <v>0</v>
      </c>
      <c r="O159" s="22">
        <f t="shared" si="15"/>
        <v>0</v>
      </c>
    </row>
    <row r="160" spans="1:15" ht="15.75">
      <c r="A160" s="2">
        <f t="shared" si="16"/>
        <v>156</v>
      </c>
      <c r="B160" s="3" t="s">
        <v>254</v>
      </c>
      <c r="C160" s="3" t="s">
        <v>255</v>
      </c>
      <c r="D160" s="41" t="str">
        <f t="shared" si="11"/>
        <v>CARPIO DUMAS MARCO IVAN</v>
      </c>
      <c r="E160" s="3" t="s">
        <v>251</v>
      </c>
      <c r="F160" s="4" t="s">
        <v>176</v>
      </c>
      <c r="G160" s="3" t="s">
        <v>177</v>
      </c>
      <c r="H160" s="1" t="s">
        <v>531</v>
      </c>
      <c r="I160" s="3">
        <v>643.46</v>
      </c>
      <c r="J160" s="18">
        <f t="shared" si="14"/>
        <v>7721.52</v>
      </c>
      <c r="K160" s="3">
        <v>0</v>
      </c>
      <c r="L160" s="3">
        <v>0</v>
      </c>
      <c r="M160" s="3">
        <v>0</v>
      </c>
      <c r="N160" s="27">
        <v>0</v>
      </c>
      <c r="O160" s="22">
        <f t="shared" si="15"/>
        <v>0</v>
      </c>
    </row>
    <row r="161" spans="1:15" ht="15.75">
      <c r="A161" s="2">
        <f t="shared" si="16"/>
        <v>157</v>
      </c>
      <c r="B161" s="3" t="s">
        <v>256</v>
      </c>
      <c r="C161" s="3" t="s">
        <v>257</v>
      </c>
      <c r="D161" s="41" t="str">
        <f t="shared" si="11"/>
        <v>DIAZ ORELLANA EDWIN BENITO</v>
      </c>
      <c r="E161" s="3" t="s">
        <v>251</v>
      </c>
      <c r="F161" s="4" t="s">
        <v>176</v>
      </c>
      <c r="G161" s="3" t="s">
        <v>177</v>
      </c>
      <c r="H161" s="1" t="s">
        <v>531</v>
      </c>
      <c r="I161" s="3">
        <v>643.46</v>
      </c>
      <c r="J161" s="18">
        <f t="shared" si="14"/>
        <v>7721.52</v>
      </c>
      <c r="K161" s="3">
        <v>53.62</v>
      </c>
      <c r="L161" s="3">
        <v>33.33</v>
      </c>
      <c r="M161" s="3">
        <v>0</v>
      </c>
      <c r="N161" s="27">
        <v>0</v>
      </c>
      <c r="O161" s="22">
        <f t="shared" si="15"/>
        <v>86.949999999999989</v>
      </c>
    </row>
    <row r="162" spans="1:15" ht="15.75">
      <c r="A162" s="2">
        <f t="shared" si="16"/>
        <v>158</v>
      </c>
      <c r="B162" s="3" t="s">
        <v>258</v>
      </c>
      <c r="C162" s="3" t="s">
        <v>259</v>
      </c>
      <c r="D162" s="41" t="str">
        <f t="shared" si="11"/>
        <v>JIMENEZ BRITO BENJAMIN RAMIRO</v>
      </c>
      <c r="E162" s="3" t="s">
        <v>251</v>
      </c>
      <c r="F162" s="4" t="s">
        <v>176</v>
      </c>
      <c r="G162" s="3" t="s">
        <v>177</v>
      </c>
      <c r="H162" s="1" t="s">
        <v>531</v>
      </c>
      <c r="I162" s="3">
        <v>643.46</v>
      </c>
      <c r="J162" s="18">
        <f t="shared" si="14"/>
        <v>7721.52</v>
      </c>
      <c r="K162" s="3">
        <v>53.62</v>
      </c>
      <c r="L162" s="3">
        <v>33.33</v>
      </c>
      <c r="M162" s="3">
        <v>199.21</v>
      </c>
      <c r="N162" s="27">
        <v>0</v>
      </c>
      <c r="O162" s="22">
        <f t="shared" si="15"/>
        <v>286.15999999999997</v>
      </c>
    </row>
    <row r="163" spans="1:15" ht="15.75">
      <c r="A163" s="2">
        <f t="shared" si="16"/>
        <v>159</v>
      </c>
      <c r="B163" s="3" t="s">
        <v>260</v>
      </c>
      <c r="C163" s="3" t="s">
        <v>261</v>
      </c>
      <c r="D163" s="41" t="str">
        <f t="shared" si="11"/>
        <v>JIMENEZ ORELLANA HERNAN VINICIO</v>
      </c>
      <c r="E163" s="3" t="s">
        <v>251</v>
      </c>
      <c r="F163" s="4" t="s">
        <v>176</v>
      </c>
      <c r="G163" s="3" t="s">
        <v>177</v>
      </c>
      <c r="H163" s="1" t="s">
        <v>531</v>
      </c>
      <c r="I163" s="3">
        <v>643.46</v>
      </c>
      <c r="J163" s="18">
        <f t="shared" si="14"/>
        <v>7721.52</v>
      </c>
      <c r="K163" s="3">
        <v>53.62</v>
      </c>
      <c r="L163" s="3">
        <v>33.33</v>
      </c>
      <c r="M163" s="3">
        <v>0</v>
      </c>
      <c r="N163" s="27">
        <v>0</v>
      </c>
      <c r="O163" s="22">
        <f t="shared" si="15"/>
        <v>86.949999999999989</v>
      </c>
    </row>
    <row r="164" spans="1:15" ht="15.75">
      <c r="A164" s="2">
        <f t="shared" si="16"/>
        <v>160</v>
      </c>
      <c r="B164" s="3" t="s">
        <v>262</v>
      </c>
      <c r="C164" s="3" t="s">
        <v>263</v>
      </c>
      <c r="D164" s="41" t="str">
        <f t="shared" si="11"/>
        <v>REYES TORAL EFRAIN RAMIRO</v>
      </c>
      <c r="E164" s="3" t="s">
        <v>251</v>
      </c>
      <c r="F164" s="4" t="s">
        <v>176</v>
      </c>
      <c r="G164" s="3" t="s">
        <v>177</v>
      </c>
      <c r="H164" s="1" t="s">
        <v>531</v>
      </c>
      <c r="I164" s="3">
        <v>643.46</v>
      </c>
      <c r="J164" s="18">
        <f t="shared" si="14"/>
        <v>7721.52</v>
      </c>
      <c r="K164" s="3">
        <v>0</v>
      </c>
      <c r="L164" s="3">
        <v>0</v>
      </c>
      <c r="M164" s="3">
        <v>294.92</v>
      </c>
      <c r="N164" s="27">
        <v>0</v>
      </c>
      <c r="O164" s="22">
        <f t="shared" si="15"/>
        <v>294.92</v>
      </c>
    </row>
    <row r="165" spans="1:15" ht="15.75">
      <c r="A165" s="2">
        <f t="shared" si="16"/>
        <v>161</v>
      </c>
      <c r="B165" s="3" t="s">
        <v>264</v>
      </c>
      <c r="C165" s="3" t="s">
        <v>265</v>
      </c>
      <c r="D165" s="41" t="str">
        <f t="shared" si="11"/>
        <v>SALINAS ASTUDILLO GUIDO FERNANDO</v>
      </c>
      <c r="E165" s="3" t="s">
        <v>266</v>
      </c>
      <c r="F165" s="4" t="s">
        <v>176</v>
      </c>
      <c r="G165" s="3" t="s">
        <v>177</v>
      </c>
      <c r="H165" s="1" t="s">
        <v>531</v>
      </c>
      <c r="I165" s="3">
        <v>643.46</v>
      </c>
      <c r="J165" s="18">
        <f t="shared" si="14"/>
        <v>7721.52</v>
      </c>
      <c r="K165" s="3">
        <v>0</v>
      </c>
      <c r="L165" s="3">
        <v>0</v>
      </c>
      <c r="M165" s="3">
        <v>135.66</v>
      </c>
      <c r="N165" s="27">
        <v>0</v>
      </c>
      <c r="O165" s="22">
        <f t="shared" si="15"/>
        <v>135.66</v>
      </c>
    </row>
    <row r="166" spans="1:15" ht="15.75">
      <c r="A166" s="2">
        <f t="shared" si="16"/>
        <v>162</v>
      </c>
      <c r="B166" s="3" t="s">
        <v>267</v>
      </c>
      <c r="C166" s="3" t="s">
        <v>268</v>
      </c>
      <c r="D166" s="41" t="str">
        <f t="shared" si="11"/>
        <v>TORRES ROMAN IVAN MOISES</v>
      </c>
      <c r="E166" s="3" t="s">
        <v>269</v>
      </c>
      <c r="F166" s="4" t="s">
        <v>176</v>
      </c>
      <c r="G166" s="3" t="s">
        <v>177</v>
      </c>
      <c r="H166" s="1" t="s">
        <v>531</v>
      </c>
      <c r="I166" s="3">
        <v>643.1</v>
      </c>
      <c r="J166" s="18">
        <f t="shared" si="14"/>
        <v>7717.2000000000007</v>
      </c>
      <c r="K166" s="3">
        <v>53.59</v>
      </c>
      <c r="L166" s="3">
        <v>33.33</v>
      </c>
      <c r="M166" s="3">
        <v>259.92</v>
      </c>
      <c r="N166" s="27">
        <v>0</v>
      </c>
      <c r="O166" s="22">
        <f t="shared" si="15"/>
        <v>346.84000000000003</v>
      </c>
    </row>
    <row r="167" spans="1:15" ht="15.75">
      <c r="A167" s="2">
        <f t="shared" si="16"/>
        <v>163</v>
      </c>
      <c r="B167" s="3" t="s">
        <v>270</v>
      </c>
      <c r="C167" s="3" t="s">
        <v>271</v>
      </c>
      <c r="D167" s="41" t="str">
        <f t="shared" si="11"/>
        <v>FAJARDO CHACHA MANUEL SEBASTIAN</v>
      </c>
      <c r="E167" s="3" t="s">
        <v>272</v>
      </c>
      <c r="F167" s="4" t="s">
        <v>176</v>
      </c>
      <c r="G167" s="3" t="s">
        <v>177</v>
      </c>
      <c r="H167" s="1" t="s">
        <v>528</v>
      </c>
      <c r="I167" s="3">
        <v>610.58000000000004</v>
      </c>
      <c r="J167" s="18">
        <f t="shared" si="14"/>
        <v>7326.9600000000009</v>
      </c>
      <c r="K167" s="3">
        <v>0</v>
      </c>
      <c r="L167" s="3">
        <v>0</v>
      </c>
      <c r="M167" s="3">
        <v>0</v>
      </c>
      <c r="N167" s="27">
        <v>0</v>
      </c>
      <c r="O167" s="22">
        <f t="shared" si="15"/>
        <v>0</v>
      </c>
    </row>
    <row r="168" spans="1:15" ht="15.75">
      <c r="A168" s="2">
        <f t="shared" si="16"/>
        <v>164</v>
      </c>
      <c r="B168" s="3" t="s">
        <v>273</v>
      </c>
      <c r="C168" s="3" t="s">
        <v>274</v>
      </c>
      <c r="D168" s="41" t="str">
        <f t="shared" si="11"/>
        <v>BRITO MOLINA FIDEL ARSECIO</v>
      </c>
      <c r="E168" s="3" t="s">
        <v>275</v>
      </c>
      <c r="F168" s="4" t="s">
        <v>176</v>
      </c>
      <c r="G168" s="3" t="s">
        <v>177</v>
      </c>
      <c r="H168" s="1" t="s">
        <v>529</v>
      </c>
      <c r="I168" s="3">
        <v>733</v>
      </c>
      <c r="J168" s="18">
        <f t="shared" si="14"/>
        <v>8796</v>
      </c>
      <c r="K168" s="3">
        <v>61.08</v>
      </c>
      <c r="L168" s="3">
        <v>33.33</v>
      </c>
      <c r="M168" s="3">
        <v>0</v>
      </c>
      <c r="N168" s="27">
        <v>0</v>
      </c>
      <c r="O168" s="22">
        <f t="shared" si="15"/>
        <v>94.41</v>
      </c>
    </row>
    <row r="169" spans="1:15" ht="15.75">
      <c r="A169" s="2">
        <f t="shared" si="16"/>
        <v>165</v>
      </c>
      <c r="B169" s="3" t="s">
        <v>276</v>
      </c>
      <c r="C169" s="3" t="s">
        <v>277</v>
      </c>
      <c r="D169" s="41" t="str">
        <f t="shared" si="11"/>
        <v>MOROCHO SUMBA JAVIER SANTIAGO</v>
      </c>
      <c r="E169" s="3" t="s">
        <v>278</v>
      </c>
      <c r="F169" s="4" t="s">
        <v>176</v>
      </c>
      <c r="G169" s="3" t="s">
        <v>177</v>
      </c>
      <c r="H169" s="1" t="s">
        <v>528</v>
      </c>
      <c r="I169" s="3">
        <v>561</v>
      </c>
      <c r="J169" s="18">
        <f t="shared" si="14"/>
        <v>6732</v>
      </c>
      <c r="K169" s="3">
        <v>0</v>
      </c>
      <c r="L169" s="3">
        <v>0</v>
      </c>
      <c r="M169" s="3">
        <v>0</v>
      </c>
      <c r="N169" s="27">
        <v>0</v>
      </c>
      <c r="O169" s="22">
        <f t="shared" si="15"/>
        <v>0</v>
      </c>
    </row>
    <row r="170" spans="1:15" ht="15.75">
      <c r="A170" s="2">
        <f t="shared" si="16"/>
        <v>166</v>
      </c>
      <c r="B170" s="3" t="s">
        <v>279</v>
      </c>
      <c r="C170" s="3" t="s">
        <v>280</v>
      </c>
      <c r="D170" s="41" t="str">
        <f t="shared" si="11"/>
        <v>PACHAR UYAGUARI NESTOR ERIBERTO</v>
      </c>
      <c r="E170" s="3" t="s">
        <v>278</v>
      </c>
      <c r="F170" s="4" t="s">
        <v>176</v>
      </c>
      <c r="G170" s="3" t="s">
        <v>177</v>
      </c>
      <c r="H170" s="1" t="s">
        <v>528</v>
      </c>
      <c r="I170" s="3">
        <v>561</v>
      </c>
      <c r="J170" s="18">
        <f t="shared" si="14"/>
        <v>6732</v>
      </c>
      <c r="K170" s="3">
        <v>0</v>
      </c>
      <c r="L170" s="3">
        <v>0</v>
      </c>
      <c r="M170" s="3">
        <v>0</v>
      </c>
      <c r="N170" s="27">
        <v>0</v>
      </c>
      <c r="O170" s="22">
        <f t="shared" si="15"/>
        <v>0</v>
      </c>
    </row>
    <row r="171" spans="1:15" ht="15.75">
      <c r="A171" s="2">
        <f t="shared" si="16"/>
        <v>167</v>
      </c>
      <c r="B171" s="3" t="s">
        <v>256</v>
      </c>
      <c r="C171" s="3" t="s">
        <v>281</v>
      </c>
      <c r="D171" s="41" t="str">
        <f t="shared" si="11"/>
        <v>DIAZ ORELLANA JOSE RENE</v>
      </c>
      <c r="E171" s="3" t="s">
        <v>282</v>
      </c>
      <c r="F171" s="4" t="s">
        <v>176</v>
      </c>
      <c r="G171" s="3" t="s">
        <v>177</v>
      </c>
      <c r="H171" s="1" t="s">
        <v>532</v>
      </c>
      <c r="I171" s="3">
        <v>738</v>
      </c>
      <c r="J171" s="18">
        <f t="shared" si="14"/>
        <v>8856</v>
      </c>
      <c r="K171" s="3">
        <v>0</v>
      </c>
      <c r="L171" s="3">
        <v>0</v>
      </c>
      <c r="M171" s="3">
        <v>0</v>
      </c>
      <c r="N171" s="27">
        <v>0</v>
      </c>
      <c r="O171" s="22">
        <f t="shared" si="15"/>
        <v>0</v>
      </c>
    </row>
    <row r="172" spans="1:15" ht="15.75">
      <c r="A172" s="2">
        <f t="shared" si="16"/>
        <v>168</v>
      </c>
      <c r="B172" s="3" t="s">
        <v>283</v>
      </c>
      <c r="C172" s="3" t="s">
        <v>284</v>
      </c>
      <c r="D172" s="41" t="str">
        <f t="shared" si="11"/>
        <v>ZHIMNAY VILLAVICENCIO MARCOS VINICIO</v>
      </c>
      <c r="E172" s="3" t="s">
        <v>285</v>
      </c>
      <c r="F172" s="4" t="s">
        <v>176</v>
      </c>
      <c r="G172" s="3" t="s">
        <v>177</v>
      </c>
      <c r="H172" s="1" t="s">
        <v>529</v>
      </c>
      <c r="I172" s="3">
        <v>702</v>
      </c>
      <c r="J172" s="18">
        <f t="shared" si="14"/>
        <v>8424</v>
      </c>
      <c r="K172" s="3">
        <v>58.5</v>
      </c>
      <c r="L172" s="3">
        <v>33.33</v>
      </c>
      <c r="M172" s="3">
        <v>81.900000000000006</v>
      </c>
      <c r="N172" s="27">
        <v>0</v>
      </c>
      <c r="O172" s="22">
        <f t="shared" si="15"/>
        <v>173.73000000000002</v>
      </c>
    </row>
    <row r="173" spans="1:15" ht="15.75">
      <c r="A173" s="2">
        <f t="shared" si="16"/>
        <v>169</v>
      </c>
      <c r="B173" s="3" t="s">
        <v>286</v>
      </c>
      <c r="C173" s="3" t="s">
        <v>287</v>
      </c>
      <c r="D173" s="41" t="str">
        <f t="shared" si="11"/>
        <v>MARIN MOROCHO ANGEL BOLIVAR</v>
      </c>
      <c r="E173" s="3" t="s">
        <v>288</v>
      </c>
      <c r="F173" s="4" t="s">
        <v>176</v>
      </c>
      <c r="G173" s="3" t="s">
        <v>177</v>
      </c>
      <c r="H173" s="1" t="s">
        <v>532</v>
      </c>
      <c r="I173" s="3">
        <v>738</v>
      </c>
      <c r="J173" s="18">
        <f t="shared" si="14"/>
        <v>8856</v>
      </c>
      <c r="K173" s="3">
        <v>0</v>
      </c>
      <c r="L173" s="3">
        <v>0</v>
      </c>
      <c r="M173" s="3">
        <v>207.57</v>
      </c>
      <c r="N173" s="27">
        <v>0</v>
      </c>
      <c r="O173" s="22">
        <f t="shared" si="15"/>
        <v>207.57</v>
      </c>
    </row>
    <row r="174" spans="1:15" ht="15.75">
      <c r="A174" s="2">
        <f t="shared" si="16"/>
        <v>170</v>
      </c>
      <c r="B174" s="3" t="s">
        <v>289</v>
      </c>
      <c r="C174" s="3" t="s">
        <v>290</v>
      </c>
      <c r="D174" s="41" t="str">
        <f t="shared" si="11"/>
        <v>ZHIÑIN MARQUEZ MIGUEL ANGEL</v>
      </c>
      <c r="E174" s="3" t="s">
        <v>291</v>
      </c>
      <c r="F174" s="4" t="s">
        <v>176</v>
      </c>
      <c r="G174" s="3" t="s">
        <v>177</v>
      </c>
      <c r="H174" s="1" t="s">
        <v>532</v>
      </c>
      <c r="I174" s="3">
        <v>738</v>
      </c>
      <c r="J174" s="18">
        <f t="shared" si="14"/>
        <v>8856</v>
      </c>
      <c r="K174" s="3">
        <v>61.5</v>
      </c>
      <c r="L174" s="3">
        <v>33.33</v>
      </c>
      <c r="M174" s="3">
        <v>90.1</v>
      </c>
      <c r="N174" s="27">
        <v>0</v>
      </c>
      <c r="O174" s="22">
        <f t="shared" si="15"/>
        <v>184.93</v>
      </c>
    </row>
    <row r="175" spans="1:15" ht="15.75">
      <c r="A175" s="2">
        <f t="shared" si="16"/>
        <v>171</v>
      </c>
      <c r="B175" s="3" t="s">
        <v>292</v>
      </c>
      <c r="C175" s="3" t="s">
        <v>124</v>
      </c>
      <c r="D175" s="41" t="str">
        <f t="shared" si="11"/>
        <v>BUELE MORALES DIEGO EDUARDO</v>
      </c>
      <c r="E175" s="3" t="s">
        <v>293</v>
      </c>
      <c r="F175" s="4" t="s">
        <v>176</v>
      </c>
      <c r="G175" s="3" t="s">
        <v>177</v>
      </c>
      <c r="H175" s="1" t="s">
        <v>532</v>
      </c>
      <c r="I175" s="3">
        <v>738</v>
      </c>
      <c r="J175" s="18">
        <f t="shared" si="14"/>
        <v>8856</v>
      </c>
      <c r="K175" s="3">
        <v>0</v>
      </c>
      <c r="L175" s="3">
        <v>0</v>
      </c>
      <c r="M175" s="3">
        <v>57.2</v>
      </c>
      <c r="N175" s="27">
        <v>0</v>
      </c>
      <c r="O175" s="22">
        <f t="shared" si="15"/>
        <v>57.2</v>
      </c>
    </row>
    <row r="176" spans="1:15" ht="15.75">
      <c r="A176" s="2">
        <f t="shared" si="16"/>
        <v>172</v>
      </c>
      <c r="B176" s="3" t="s">
        <v>294</v>
      </c>
      <c r="C176" s="3" t="s">
        <v>295</v>
      </c>
      <c r="D176" s="41" t="str">
        <f t="shared" si="11"/>
        <v>MONTESDEOCA VINTIMILLA VICENTE EFREN</v>
      </c>
      <c r="E176" s="3" t="s">
        <v>296</v>
      </c>
      <c r="F176" s="4" t="s">
        <v>176</v>
      </c>
      <c r="G176" s="3" t="s">
        <v>177</v>
      </c>
      <c r="H176" s="1" t="s">
        <v>531</v>
      </c>
      <c r="I176" s="3">
        <v>610.58000000000004</v>
      </c>
      <c r="J176" s="18">
        <f t="shared" si="14"/>
        <v>7326.9600000000009</v>
      </c>
      <c r="K176" s="3">
        <v>0</v>
      </c>
      <c r="L176" s="3">
        <v>0</v>
      </c>
      <c r="M176" s="3">
        <v>0</v>
      </c>
      <c r="N176" s="27">
        <v>0</v>
      </c>
      <c r="O176" s="22">
        <f t="shared" si="15"/>
        <v>0</v>
      </c>
    </row>
    <row r="177" spans="1:15" ht="15.75">
      <c r="A177" s="2">
        <f t="shared" si="16"/>
        <v>173</v>
      </c>
      <c r="B177" s="3" t="s">
        <v>297</v>
      </c>
      <c r="C177" s="3" t="s">
        <v>298</v>
      </c>
      <c r="D177" s="41" t="str">
        <f t="shared" si="11"/>
        <v>ORTEGA AREVALO GERMAN BOLIVAR</v>
      </c>
      <c r="E177" s="3" t="s">
        <v>299</v>
      </c>
      <c r="F177" s="4" t="s">
        <v>176</v>
      </c>
      <c r="G177" s="3" t="s">
        <v>177</v>
      </c>
      <c r="H177" s="1" t="s">
        <v>528</v>
      </c>
      <c r="I177" s="3">
        <v>561</v>
      </c>
      <c r="J177" s="18">
        <f t="shared" si="14"/>
        <v>6732</v>
      </c>
      <c r="K177" s="3">
        <v>46.75</v>
      </c>
      <c r="L177" s="3">
        <v>33.33</v>
      </c>
      <c r="M177" s="3">
        <v>0</v>
      </c>
      <c r="N177" s="27">
        <v>0</v>
      </c>
      <c r="O177" s="22">
        <f t="shared" si="15"/>
        <v>80.08</v>
      </c>
    </row>
    <row r="178" spans="1:15" ht="15.75">
      <c r="A178" s="2">
        <f t="shared" si="16"/>
        <v>174</v>
      </c>
      <c r="B178" s="3" t="s">
        <v>300</v>
      </c>
      <c r="C178" s="3" t="s">
        <v>301</v>
      </c>
      <c r="D178" s="41" t="str">
        <f t="shared" si="11"/>
        <v>PLASENCIA CARPIO MILTON ANTONIO</v>
      </c>
      <c r="E178" s="3" t="s">
        <v>302</v>
      </c>
      <c r="F178" s="4" t="s">
        <v>176</v>
      </c>
      <c r="G178" s="3" t="s">
        <v>303</v>
      </c>
      <c r="H178" s="1" t="s">
        <v>528</v>
      </c>
      <c r="I178" s="3">
        <v>561</v>
      </c>
      <c r="J178" s="18">
        <f t="shared" si="14"/>
        <v>6732</v>
      </c>
      <c r="K178" s="3">
        <v>46.75</v>
      </c>
      <c r="L178" s="3">
        <v>33.33</v>
      </c>
      <c r="M178" s="3">
        <v>0</v>
      </c>
      <c r="N178" s="27">
        <v>0</v>
      </c>
      <c r="O178" s="22">
        <f t="shared" si="15"/>
        <v>80.08</v>
      </c>
    </row>
    <row r="179" spans="1:15" ht="15.75">
      <c r="A179" s="2">
        <f t="shared" si="16"/>
        <v>175</v>
      </c>
      <c r="B179" s="3" t="s">
        <v>304</v>
      </c>
      <c r="C179" s="3" t="s">
        <v>305</v>
      </c>
      <c r="D179" s="41" t="str">
        <f t="shared" si="11"/>
        <v>ZHIMINAY SAGBAY XAVIER ROLANDO</v>
      </c>
      <c r="E179" s="3" t="s">
        <v>302</v>
      </c>
      <c r="F179" s="4" t="s">
        <v>176</v>
      </c>
      <c r="G179" s="3" t="s">
        <v>303</v>
      </c>
      <c r="H179" s="1" t="s">
        <v>528</v>
      </c>
      <c r="I179" s="3">
        <v>561</v>
      </c>
      <c r="J179" s="18">
        <f t="shared" si="14"/>
        <v>6732</v>
      </c>
      <c r="K179" s="3">
        <v>46.75</v>
      </c>
      <c r="L179" s="3">
        <v>33.33</v>
      </c>
      <c r="M179" s="3">
        <v>0</v>
      </c>
      <c r="N179" s="27">
        <v>0</v>
      </c>
      <c r="O179" s="22">
        <f t="shared" si="15"/>
        <v>80.08</v>
      </c>
    </row>
    <row r="180" spans="1:15" ht="15.75">
      <c r="A180" s="2">
        <f t="shared" si="16"/>
        <v>176</v>
      </c>
      <c r="B180" s="3" t="s">
        <v>306</v>
      </c>
      <c r="C180" s="3" t="s">
        <v>307</v>
      </c>
      <c r="D180" s="41" t="str">
        <f t="shared" si="11"/>
        <v>ZHIMNAY MARCA VICTOR HUGO</v>
      </c>
      <c r="E180" s="3" t="s">
        <v>302</v>
      </c>
      <c r="F180" s="4" t="s">
        <v>176</v>
      </c>
      <c r="G180" s="3" t="s">
        <v>303</v>
      </c>
      <c r="H180" s="1" t="s">
        <v>528</v>
      </c>
      <c r="I180" s="3">
        <v>561</v>
      </c>
      <c r="J180" s="18">
        <f t="shared" si="14"/>
        <v>6732</v>
      </c>
      <c r="K180" s="3">
        <v>46.75</v>
      </c>
      <c r="L180" s="3">
        <v>33.33</v>
      </c>
      <c r="M180" s="3">
        <v>0</v>
      </c>
      <c r="N180" s="27">
        <v>0</v>
      </c>
      <c r="O180" s="22">
        <f t="shared" si="15"/>
        <v>80.08</v>
      </c>
    </row>
    <row r="181" spans="1:15" ht="15.75">
      <c r="A181" s="2">
        <f t="shared" si="16"/>
        <v>177</v>
      </c>
      <c r="B181" s="3" t="s">
        <v>308</v>
      </c>
      <c r="C181" s="3" t="s">
        <v>309</v>
      </c>
      <c r="D181" s="41" t="str">
        <f t="shared" si="11"/>
        <v>JIMENEZ JIMENEZ DIEGO ARMANDO</v>
      </c>
      <c r="E181" s="3" t="s">
        <v>310</v>
      </c>
      <c r="F181" s="4" t="s">
        <v>176</v>
      </c>
      <c r="G181" s="3" t="s">
        <v>303</v>
      </c>
      <c r="H181" s="1" t="s">
        <v>528</v>
      </c>
      <c r="I181" s="3">
        <v>610.58000000000004</v>
      </c>
      <c r="J181" s="18">
        <f t="shared" si="14"/>
        <v>7326.9600000000009</v>
      </c>
      <c r="K181" s="3">
        <v>50.88</v>
      </c>
      <c r="L181" s="3">
        <v>33.33</v>
      </c>
      <c r="M181" s="3">
        <v>0</v>
      </c>
      <c r="N181" s="27">
        <v>0</v>
      </c>
      <c r="O181" s="22">
        <f t="shared" si="15"/>
        <v>84.210000000000008</v>
      </c>
    </row>
    <row r="182" spans="1:15" ht="15.75">
      <c r="A182" s="2">
        <f t="shared" si="16"/>
        <v>178</v>
      </c>
      <c r="B182" s="3" t="s">
        <v>311</v>
      </c>
      <c r="C182" s="3" t="s">
        <v>312</v>
      </c>
      <c r="D182" s="41" t="str">
        <f t="shared" si="11"/>
        <v>HERRAEZ ORELLANA GILBERTO PATRICIO</v>
      </c>
      <c r="E182" s="3" t="s">
        <v>313</v>
      </c>
      <c r="F182" s="4" t="s">
        <v>176</v>
      </c>
      <c r="G182" s="3" t="s">
        <v>303</v>
      </c>
      <c r="H182" s="1" t="s">
        <v>528</v>
      </c>
      <c r="I182" s="3">
        <v>610.58000000000004</v>
      </c>
      <c r="J182" s="18">
        <f t="shared" si="14"/>
        <v>7326.9600000000009</v>
      </c>
      <c r="K182" s="3">
        <v>50.88</v>
      </c>
      <c r="L182" s="3">
        <v>33.33</v>
      </c>
      <c r="M182" s="3">
        <v>0</v>
      </c>
      <c r="N182" s="27">
        <v>0</v>
      </c>
      <c r="O182" s="22">
        <f t="shared" si="15"/>
        <v>84.210000000000008</v>
      </c>
    </row>
    <row r="183" spans="1:15" ht="15.75">
      <c r="A183" s="2">
        <f t="shared" si="16"/>
        <v>179</v>
      </c>
      <c r="B183" s="3" t="s">
        <v>267</v>
      </c>
      <c r="C183" s="3" t="s">
        <v>314</v>
      </c>
      <c r="D183" s="41" t="str">
        <f t="shared" si="11"/>
        <v>TORRES ROMAN ANGEL MOISES</v>
      </c>
      <c r="E183" s="3" t="s">
        <v>313</v>
      </c>
      <c r="F183" s="4" t="s">
        <v>176</v>
      </c>
      <c r="G183" s="3" t="s">
        <v>303</v>
      </c>
      <c r="H183" s="1" t="s">
        <v>528</v>
      </c>
      <c r="I183" s="3">
        <v>610.58000000000004</v>
      </c>
      <c r="J183" s="18">
        <f t="shared" si="14"/>
        <v>7326.9600000000009</v>
      </c>
      <c r="K183" s="3">
        <v>50.88</v>
      </c>
      <c r="L183" s="3">
        <v>33.33</v>
      </c>
      <c r="M183" s="3">
        <v>0</v>
      </c>
      <c r="N183" s="27">
        <v>0</v>
      </c>
      <c r="O183" s="22">
        <f t="shared" si="15"/>
        <v>84.210000000000008</v>
      </c>
    </row>
    <row r="184" spans="1:15" ht="15.75">
      <c r="A184" s="2">
        <f t="shared" si="16"/>
        <v>180</v>
      </c>
      <c r="B184" s="3" t="s">
        <v>315</v>
      </c>
      <c r="C184" s="3" t="s">
        <v>316</v>
      </c>
      <c r="D184" s="41" t="str">
        <f t="shared" si="11"/>
        <v>CORONEL CABRERA LUIS ELADIO</v>
      </c>
      <c r="E184" s="3" t="s">
        <v>317</v>
      </c>
      <c r="F184" s="4" t="s">
        <v>176</v>
      </c>
      <c r="G184" s="3" t="s">
        <v>303</v>
      </c>
      <c r="H184" s="1" t="s">
        <v>528</v>
      </c>
      <c r="I184" s="3">
        <v>610.58000000000004</v>
      </c>
      <c r="J184" s="18">
        <f t="shared" si="14"/>
        <v>7326.9600000000009</v>
      </c>
      <c r="K184" s="3">
        <v>0</v>
      </c>
      <c r="L184" s="3">
        <v>0</v>
      </c>
      <c r="M184" s="3">
        <v>0</v>
      </c>
      <c r="N184" s="27">
        <v>0</v>
      </c>
      <c r="O184" s="22">
        <f t="shared" si="15"/>
        <v>0</v>
      </c>
    </row>
    <row r="185" spans="1:15" ht="15.75">
      <c r="A185" s="2">
        <f t="shared" si="16"/>
        <v>181</v>
      </c>
      <c r="B185" s="3" t="s">
        <v>318</v>
      </c>
      <c r="C185" s="3" t="s">
        <v>319</v>
      </c>
      <c r="D185" s="41" t="str">
        <f t="shared" si="11"/>
        <v>CABRERA TORRES LAUTARO AURELIO</v>
      </c>
      <c r="E185" s="3" t="s">
        <v>320</v>
      </c>
      <c r="F185" s="4" t="s">
        <v>176</v>
      </c>
      <c r="G185" s="3" t="s">
        <v>303</v>
      </c>
      <c r="H185" s="1" t="s">
        <v>529</v>
      </c>
      <c r="I185" s="3">
        <v>773</v>
      </c>
      <c r="J185" s="18">
        <f t="shared" si="12"/>
        <v>9276</v>
      </c>
      <c r="K185" s="3">
        <v>64.430000000000007</v>
      </c>
      <c r="L185" s="3">
        <v>33.33</v>
      </c>
      <c r="M185" s="3">
        <v>0</v>
      </c>
      <c r="N185" s="27">
        <v>0</v>
      </c>
      <c r="O185" s="22">
        <f t="shared" si="13"/>
        <v>97.76</v>
      </c>
    </row>
    <row r="186" spans="1:15" ht="15.75">
      <c r="A186" s="2">
        <f t="shared" si="16"/>
        <v>182</v>
      </c>
      <c r="B186" s="3" t="s">
        <v>51</v>
      </c>
      <c r="C186" s="3" t="s">
        <v>321</v>
      </c>
      <c r="D186" s="41" t="str">
        <f t="shared" si="11"/>
        <v>ZHIMNAY PULLA VICTOR RAMIRO</v>
      </c>
      <c r="E186" s="3" t="s">
        <v>320</v>
      </c>
      <c r="F186" s="4" t="s">
        <v>176</v>
      </c>
      <c r="G186" s="3" t="s">
        <v>303</v>
      </c>
      <c r="H186" s="1" t="s">
        <v>529</v>
      </c>
      <c r="I186" s="3">
        <v>773</v>
      </c>
      <c r="J186" s="18">
        <f t="shared" si="12"/>
        <v>9276</v>
      </c>
      <c r="K186" s="3">
        <v>64.42</v>
      </c>
      <c r="L186" s="3">
        <v>33.33</v>
      </c>
      <c r="M186" s="3">
        <v>0</v>
      </c>
      <c r="N186" s="27">
        <v>0</v>
      </c>
      <c r="O186" s="22">
        <f t="shared" si="13"/>
        <v>97.75</v>
      </c>
    </row>
    <row r="187" spans="1:15" ht="15.75">
      <c r="A187" s="2">
        <f t="shared" si="16"/>
        <v>183</v>
      </c>
      <c r="B187" s="3" t="s">
        <v>322</v>
      </c>
      <c r="C187" s="3" t="s">
        <v>323</v>
      </c>
      <c r="D187" s="41" t="str">
        <f t="shared" si="11"/>
        <v>LEON ZUÑIGA RUBEN MESIAS</v>
      </c>
      <c r="E187" s="3" t="s">
        <v>324</v>
      </c>
      <c r="F187" s="4" t="s">
        <v>176</v>
      </c>
      <c r="G187" s="3" t="s">
        <v>325</v>
      </c>
      <c r="H187" s="1" t="s">
        <v>528</v>
      </c>
      <c r="I187" s="3">
        <v>561</v>
      </c>
      <c r="J187" s="18">
        <f t="shared" si="12"/>
        <v>6732</v>
      </c>
      <c r="K187" s="3">
        <v>46.75</v>
      </c>
      <c r="L187" s="3">
        <v>33.33</v>
      </c>
      <c r="M187" s="3">
        <v>0</v>
      </c>
      <c r="N187" s="27">
        <v>0</v>
      </c>
      <c r="O187" s="22">
        <f t="shared" si="13"/>
        <v>80.08</v>
      </c>
    </row>
    <row r="188" spans="1:15" ht="15.75">
      <c r="A188" s="2">
        <f t="shared" si="16"/>
        <v>184</v>
      </c>
      <c r="B188" s="3" t="s">
        <v>326</v>
      </c>
      <c r="C188" s="3" t="s">
        <v>327</v>
      </c>
      <c r="D188" s="41" t="str">
        <f t="shared" si="11"/>
        <v>MALDONADO AREVALO JOSE JUVENTINO</v>
      </c>
      <c r="E188" s="3" t="s">
        <v>217</v>
      </c>
      <c r="F188" s="4" t="s">
        <v>176</v>
      </c>
      <c r="G188" s="3" t="s">
        <v>325</v>
      </c>
      <c r="H188" s="1" t="s">
        <v>528</v>
      </c>
      <c r="I188" s="3">
        <v>561</v>
      </c>
      <c r="J188" s="18">
        <f t="shared" si="12"/>
        <v>6732</v>
      </c>
      <c r="K188" s="3">
        <v>0</v>
      </c>
      <c r="L188" s="3">
        <v>0</v>
      </c>
      <c r="M188" s="3">
        <v>0</v>
      </c>
      <c r="N188" s="27">
        <v>0</v>
      </c>
      <c r="O188" s="22">
        <f t="shared" si="13"/>
        <v>0</v>
      </c>
    </row>
    <row r="189" spans="1:15" ht="15.75">
      <c r="A189" s="2">
        <f t="shared" si="16"/>
        <v>185</v>
      </c>
      <c r="B189" s="3" t="s">
        <v>328</v>
      </c>
      <c r="C189" s="3" t="s">
        <v>329</v>
      </c>
      <c r="D189" s="41" t="str">
        <f t="shared" si="11"/>
        <v>ATARIGUANA BUENO CRISTIAN JUANITO</v>
      </c>
      <c r="E189" s="3" t="s">
        <v>330</v>
      </c>
      <c r="F189" s="4" t="s">
        <v>176</v>
      </c>
      <c r="G189" s="3" t="s">
        <v>325</v>
      </c>
      <c r="H189" s="1" t="s">
        <v>528</v>
      </c>
      <c r="I189" s="3">
        <v>561</v>
      </c>
      <c r="J189" s="18">
        <f t="shared" si="12"/>
        <v>6732</v>
      </c>
      <c r="K189" s="3">
        <v>0</v>
      </c>
      <c r="L189" s="3">
        <v>0</v>
      </c>
      <c r="M189" s="3">
        <v>0</v>
      </c>
      <c r="N189" s="27">
        <v>0</v>
      </c>
      <c r="O189" s="22">
        <f t="shared" si="13"/>
        <v>0</v>
      </c>
    </row>
    <row r="190" spans="1:15" ht="15.75">
      <c r="A190" s="2">
        <f t="shared" si="16"/>
        <v>186</v>
      </c>
      <c r="B190" s="3" t="s">
        <v>210</v>
      </c>
      <c r="C190" s="3" t="s">
        <v>331</v>
      </c>
      <c r="D190" s="41" t="str">
        <f t="shared" si="11"/>
        <v>SARMIENTO AVILA OSCAR SAGALO</v>
      </c>
      <c r="E190" s="3" t="s">
        <v>330</v>
      </c>
      <c r="F190" s="4" t="s">
        <v>176</v>
      </c>
      <c r="G190" s="3" t="s">
        <v>325</v>
      </c>
      <c r="H190" s="1" t="s">
        <v>528</v>
      </c>
      <c r="I190" s="3">
        <v>561</v>
      </c>
      <c r="J190" s="18">
        <f t="shared" si="12"/>
        <v>6732</v>
      </c>
      <c r="K190" s="3">
        <v>0</v>
      </c>
      <c r="L190" s="3">
        <v>0</v>
      </c>
      <c r="M190" s="3">
        <v>0</v>
      </c>
      <c r="N190" s="27">
        <v>0</v>
      </c>
      <c r="O190" s="22">
        <f t="shared" si="13"/>
        <v>0</v>
      </c>
    </row>
    <row r="191" spans="1:15" ht="15.75">
      <c r="A191" s="2">
        <f t="shared" si="16"/>
        <v>187</v>
      </c>
      <c r="B191" s="3" t="s">
        <v>143</v>
      </c>
      <c r="C191" s="3" t="s">
        <v>332</v>
      </c>
      <c r="D191" s="41" t="str">
        <f t="shared" si="11"/>
        <v>DUMAS TORRES EFREN GUSTAVO</v>
      </c>
      <c r="E191" s="3" t="s">
        <v>333</v>
      </c>
      <c r="F191" s="4" t="s">
        <v>176</v>
      </c>
      <c r="G191" s="3" t="s">
        <v>325</v>
      </c>
      <c r="H191" s="1" t="s">
        <v>528</v>
      </c>
      <c r="I191" s="3">
        <v>610.58000000000004</v>
      </c>
      <c r="J191" s="18">
        <f t="shared" si="12"/>
        <v>7326.9600000000009</v>
      </c>
      <c r="K191" s="3">
        <v>0</v>
      </c>
      <c r="L191" s="3">
        <v>0</v>
      </c>
      <c r="M191" s="3">
        <v>0</v>
      </c>
      <c r="N191" s="27">
        <v>0</v>
      </c>
      <c r="O191" s="22">
        <f t="shared" si="13"/>
        <v>0</v>
      </c>
    </row>
    <row r="192" spans="1:15" ht="15.75">
      <c r="A192" s="2">
        <f t="shared" si="16"/>
        <v>188</v>
      </c>
      <c r="B192" s="3" t="s">
        <v>334</v>
      </c>
      <c r="C192" s="3" t="s">
        <v>335</v>
      </c>
      <c r="D192" s="41" t="str">
        <f t="shared" si="11"/>
        <v>CABRERA PLASENCIA FRANCO NEPTALI</v>
      </c>
      <c r="E192" s="3" t="s">
        <v>336</v>
      </c>
      <c r="F192" s="4" t="s">
        <v>176</v>
      </c>
      <c r="G192" s="3" t="s">
        <v>325</v>
      </c>
      <c r="H192" s="1" t="s">
        <v>528</v>
      </c>
      <c r="I192" s="3">
        <v>561</v>
      </c>
      <c r="J192" s="18">
        <f t="shared" si="12"/>
        <v>6732</v>
      </c>
      <c r="K192" s="3">
        <v>0</v>
      </c>
      <c r="L192" s="3">
        <v>0</v>
      </c>
      <c r="M192" s="3">
        <v>0</v>
      </c>
      <c r="N192" s="27">
        <v>0</v>
      </c>
      <c r="O192" s="22">
        <f t="shared" si="13"/>
        <v>0</v>
      </c>
    </row>
    <row r="193" spans="1:15" ht="15.75">
      <c r="A193" s="2">
        <f t="shared" si="16"/>
        <v>189</v>
      </c>
      <c r="B193" s="3" t="s">
        <v>84</v>
      </c>
      <c r="C193" s="3" t="s">
        <v>337</v>
      </c>
      <c r="D193" s="41" t="str">
        <f t="shared" si="11"/>
        <v>MOSCOSO GRANDA LUIS EDUARDO</v>
      </c>
      <c r="E193" s="3" t="s">
        <v>338</v>
      </c>
      <c r="F193" s="4" t="s">
        <v>176</v>
      </c>
      <c r="G193" s="3" t="s">
        <v>325</v>
      </c>
      <c r="H193" s="1" t="s">
        <v>528</v>
      </c>
      <c r="I193" s="3">
        <v>610.58000000000004</v>
      </c>
      <c r="J193" s="18">
        <f t="shared" si="12"/>
        <v>7326.9600000000009</v>
      </c>
      <c r="K193" s="3">
        <v>50.88</v>
      </c>
      <c r="L193" s="3">
        <v>33.33</v>
      </c>
      <c r="M193" s="3">
        <v>305.29000000000002</v>
      </c>
      <c r="N193" s="27">
        <v>0</v>
      </c>
      <c r="O193" s="22">
        <f t="shared" si="13"/>
        <v>389.5</v>
      </c>
    </row>
    <row r="194" spans="1:15" ht="15.75">
      <c r="A194" s="2">
        <f t="shared" si="16"/>
        <v>190</v>
      </c>
      <c r="B194" s="3" t="s">
        <v>254</v>
      </c>
      <c r="C194" s="3" t="s">
        <v>339</v>
      </c>
      <c r="D194" s="41" t="str">
        <f t="shared" ref="D194:D197" si="17">CONCATENATE(B194," ",C194)</f>
        <v>CARPIO DUMAS WILMER JEOVANNY</v>
      </c>
      <c r="E194" s="3" t="s">
        <v>340</v>
      </c>
      <c r="F194" s="4" t="s">
        <v>176</v>
      </c>
      <c r="G194" s="3" t="s">
        <v>325</v>
      </c>
      <c r="H194" s="1" t="s">
        <v>529</v>
      </c>
      <c r="I194" s="3">
        <v>773</v>
      </c>
      <c r="J194" s="18">
        <f t="shared" si="12"/>
        <v>9276</v>
      </c>
      <c r="K194" s="3">
        <v>0</v>
      </c>
      <c r="L194" s="3">
        <v>0</v>
      </c>
      <c r="M194" s="3">
        <v>180.37</v>
      </c>
      <c r="N194" s="27">
        <v>0</v>
      </c>
      <c r="O194" s="22">
        <f t="shared" si="13"/>
        <v>180.37</v>
      </c>
    </row>
    <row r="195" spans="1:15" ht="15.75">
      <c r="A195" s="2">
        <f t="shared" si="16"/>
        <v>191</v>
      </c>
      <c r="B195" s="3" t="s">
        <v>39</v>
      </c>
      <c r="C195" s="3" t="s">
        <v>128</v>
      </c>
      <c r="D195" s="41" t="str">
        <f t="shared" si="17"/>
        <v>GALARZA DELGADO JUAN PABLO</v>
      </c>
      <c r="E195" s="3" t="s">
        <v>340</v>
      </c>
      <c r="F195" s="4" t="s">
        <v>176</v>
      </c>
      <c r="G195" s="3" t="s">
        <v>325</v>
      </c>
      <c r="H195" s="1" t="s">
        <v>529</v>
      </c>
      <c r="I195" s="3">
        <v>773</v>
      </c>
      <c r="J195" s="18">
        <f t="shared" si="12"/>
        <v>9276</v>
      </c>
      <c r="K195" s="3">
        <v>0</v>
      </c>
      <c r="L195" s="3">
        <v>0</v>
      </c>
      <c r="M195" s="3">
        <v>0</v>
      </c>
      <c r="N195" s="27">
        <v>0</v>
      </c>
      <c r="O195" s="22">
        <f t="shared" si="13"/>
        <v>0</v>
      </c>
    </row>
    <row r="196" spans="1:15" ht="15.75">
      <c r="A196" s="2">
        <f t="shared" si="16"/>
        <v>192</v>
      </c>
      <c r="B196" s="3" t="s">
        <v>341</v>
      </c>
      <c r="C196" s="3" t="s">
        <v>342</v>
      </c>
      <c r="D196" s="41" t="str">
        <f t="shared" si="17"/>
        <v>CHIRIBOGA PLASENCIA DARWIN ISRAEL</v>
      </c>
      <c r="E196" s="3" t="s">
        <v>343</v>
      </c>
      <c r="F196" s="4" t="s">
        <v>176</v>
      </c>
      <c r="G196" s="3" t="s">
        <v>325</v>
      </c>
      <c r="H196" s="1" t="s">
        <v>530</v>
      </c>
      <c r="I196" s="3">
        <v>596</v>
      </c>
      <c r="J196" s="18">
        <f t="shared" si="12"/>
        <v>7152</v>
      </c>
      <c r="K196" s="3">
        <v>0</v>
      </c>
      <c r="L196" s="3">
        <v>0</v>
      </c>
      <c r="M196" s="3">
        <v>0</v>
      </c>
      <c r="N196" s="27">
        <v>0</v>
      </c>
      <c r="O196" s="22">
        <f t="shared" si="13"/>
        <v>0</v>
      </c>
    </row>
    <row r="197" spans="1:15" ht="15.75">
      <c r="A197" s="33">
        <f t="shared" si="16"/>
        <v>193</v>
      </c>
      <c r="B197" s="32" t="s">
        <v>227</v>
      </c>
      <c r="C197" s="32" t="s">
        <v>128</v>
      </c>
      <c r="D197" s="41" t="str">
        <f t="shared" si="17"/>
        <v>ASTUDILLO DUMAS JUAN PABLO</v>
      </c>
      <c r="E197" s="32" t="s">
        <v>228</v>
      </c>
      <c r="F197" s="29" t="s">
        <v>176</v>
      </c>
      <c r="G197" t="s">
        <v>177</v>
      </c>
      <c r="H197" s="1" t="s">
        <v>528</v>
      </c>
      <c r="I197">
        <v>561</v>
      </c>
      <c r="J197" s="30">
        <f t="shared" si="12"/>
        <v>6732</v>
      </c>
      <c r="K197" s="34">
        <v>0</v>
      </c>
      <c r="L197" s="34">
        <v>0</v>
      </c>
      <c r="M197" s="34">
        <v>0</v>
      </c>
      <c r="N197" s="35">
        <v>0</v>
      </c>
      <c r="O197" s="34">
        <f t="shared" si="13"/>
        <v>0</v>
      </c>
    </row>
    <row r="198" spans="1:15" ht="15.75">
      <c r="A198" s="76" t="s">
        <v>424</v>
      </c>
      <c r="B198" s="77"/>
      <c r="C198" s="77"/>
      <c r="D198" s="77"/>
      <c r="E198" s="78"/>
      <c r="F198" s="28"/>
      <c r="G198" s="28"/>
      <c r="H198" s="6"/>
      <c r="I198" s="7">
        <f>SUM(I5:I197)</f>
        <v>168529.03999999969</v>
      </c>
      <c r="J198" s="8">
        <f>SUM(J5:J197)</f>
        <v>2022348.48</v>
      </c>
      <c r="K198" s="23">
        <f>SUM(K5:K197)</f>
        <v>5583.1500000000005</v>
      </c>
      <c r="L198" s="23">
        <f>SUM(L5:L126)</f>
        <v>1550.7899999999997</v>
      </c>
      <c r="M198" s="23">
        <f>SUM(M5:M197)</f>
        <v>1959.4</v>
      </c>
      <c r="N198" s="25">
        <f>SUM(N5:N197)</f>
        <v>0</v>
      </c>
      <c r="O198" s="23">
        <f>SUM(O5:O197)</f>
        <v>10191.009999999995</v>
      </c>
    </row>
    <row r="199" spans="1:15" ht="15" customHeight="1">
      <c r="A199" s="60" t="s">
        <v>425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2"/>
      <c r="L199" s="66">
        <v>43864</v>
      </c>
      <c r="M199" s="67"/>
      <c r="N199" s="67"/>
      <c r="O199" s="68"/>
    </row>
    <row r="200" spans="1:15">
      <c r="A200" s="60" t="s">
        <v>426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2"/>
      <c r="L200" s="57" t="s">
        <v>427</v>
      </c>
      <c r="M200" s="58"/>
      <c r="N200" s="58"/>
      <c r="O200" s="59"/>
    </row>
    <row r="201" spans="1:15" ht="15" customHeight="1">
      <c r="A201" s="60" t="s">
        <v>428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2"/>
      <c r="L201" s="63" t="s">
        <v>429</v>
      </c>
      <c r="M201" s="64"/>
      <c r="N201" s="64"/>
      <c r="O201" s="65"/>
    </row>
    <row r="202" spans="1:15">
      <c r="A202" s="60" t="s">
        <v>430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2"/>
      <c r="L202" s="57" t="s">
        <v>431</v>
      </c>
      <c r="M202" s="58"/>
      <c r="N202" s="58"/>
      <c r="O202" s="59"/>
    </row>
    <row r="203" spans="1:15" ht="15" customHeight="1">
      <c r="A203" s="48" t="s">
        <v>432</v>
      </c>
      <c r="B203" s="49"/>
      <c r="C203" s="49"/>
      <c r="D203" s="49"/>
      <c r="E203" s="49"/>
      <c r="F203" s="49"/>
      <c r="G203" s="49"/>
      <c r="H203" s="49"/>
      <c r="I203" s="49"/>
      <c r="J203" s="49"/>
      <c r="K203" s="50"/>
      <c r="L203" s="51" t="s">
        <v>579</v>
      </c>
      <c r="M203" s="52"/>
      <c r="N203" s="52"/>
      <c r="O203" s="53"/>
    </row>
    <row r="204" spans="1:15">
      <c r="A204" s="54" t="s">
        <v>433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6"/>
      <c r="L204" s="57" t="s">
        <v>580</v>
      </c>
      <c r="M204" s="58"/>
      <c r="N204" s="58"/>
      <c r="O204" s="59"/>
    </row>
    <row r="205" spans="1:15">
      <c r="A205" s="9"/>
      <c r="B205" s="9"/>
      <c r="C205" s="9"/>
      <c r="D205" s="9"/>
      <c r="E205" s="10"/>
      <c r="F205" s="10"/>
      <c r="G205" s="10"/>
      <c r="H205" s="11"/>
      <c r="I205" s="21"/>
      <c r="J205" s="11"/>
      <c r="K205" s="21"/>
      <c r="L205" s="21"/>
      <c r="M205" s="21"/>
      <c r="N205" s="26"/>
      <c r="O205" s="21"/>
    </row>
    <row r="206" spans="1:15">
      <c r="A206" s="12" t="s">
        <v>434</v>
      </c>
      <c r="B206" s="12"/>
      <c r="C206" s="13"/>
      <c r="D206" s="13"/>
      <c r="E206" s="14"/>
      <c r="F206" s="11"/>
      <c r="G206" s="11"/>
      <c r="H206" s="11"/>
      <c r="I206" s="21"/>
      <c r="J206" s="11"/>
      <c r="K206" s="21"/>
      <c r="L206" s="21"/>
      <c r="M206" s="21"/>
      <c r="N206" s="26"/>
      <c r="O206" s="21"/>
    </row>
    <row r="207" spans="1:15">
      <c r="A207" s="15" t="s">
        <v>435</v>
      </c>
      <c r="B207" s="15"/>
      <c r="C207" s="15"/>
      <c r="D207" s="15"/>
      <c r="E207" s="16"/>
      <c r="F207" s="15"/>
      <c r="G207" s="15"/>
      <c r="H207" s="11"/>
      <c r="I207" s="21"/>
      <c r="J207" s="11"/>
      <c r="K207" s="21"/>
      <c r="L207" s="21"/>
      <c r="M207" s="21"/>
      <c r="N207" s="26"/>
      <c r="O207" s="21"/>
    </row>
    <row r="208" spans="1:15">
      <c r="A208" s="15" t="s">
        <v>436</v>
      </c>
      <c r="B208" s="15"/>
      <c r="C208" s="15"/>
      <c r="D208" s="15"/>
      <c r="E208" s="16"/>
      <c r="F208" s="15"/>
      <c r="G208" s="15"/>
      <c r="H208" s="11"/>
      <c r="I208" s="21"/>
      <c r="J208" s="11"/>
      <c r="K208" s="21"/>
      <c r="L208" s="21"/>
      <c r="M208" s="21"/>
      <c r="N208" s="26"/>
      <c r="O208" s="21"/>
    </row>
  </sheetData>
  <autoFilter ref="A4:O204"/>
  <mergeCells count="17">
    <mergeCell ref="A203:K203"/>
    <mergeCell ref="L203:O203"/>
    <mergeCell ref="A204:K204"/>
    <mergeCell ref="L204:O204"/>
    <mergeCell ref="A200:K200"/>
    <mergeCell ref="L200:O200"/>
    <mergeCell ref="A201:K201"/>
    <mergeCell ref="L201:O201"/>
    <mergeCell ref="A202:K202"/>
    <mergeCell ref="L202:O202"/>
    <mergeCell ref="A199:K199"/>
    <mergeCell ref="L199:O199"/>
    <mergeCell ref="A1:O1"/>
    <mergeCell ref="A2:O2"/>
    <mergeCell ref="A3:J3"/>
    <mergeCell ref="K3:O3"/>
    <mergeCell ref="A198:E1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Planificacion</cp:lastModifiedBy>
  <cp:lastPrinted>2020-07-27T19:50:27Z</cp:lastPrinted>
  <dcterms:created xsi:type="dcterms:W3CDTF">2020-03-12T13:32:20Z</dcterms:created>
  <dcterms:modified xsi:type="dcterms:W3CDTF">2020-10-26T13:46:52Z</dcterms:modified>
</cp:coreProperties>
</file>